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D33FB82D-42E3-4706-8B07-06DD90001D34}" xr6:coauthVersionLast="47" xr6:coauthVersionMax="47" xr10:uidLastSave="{00000000-0000-0000-0000-000000000000}"/>
  <bookViews>
    <workbookView xWindow="1560" yWindow="300" windowWidth="22920" windowHeight="153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I10" i="1"/>
  <c r="F17" i="1"/>
  <c r="H17" i="1"/>
  <c r="G17" i="1"/>
  <c r="I21" i="1"/>
  <c r="I20" i="1"/>
  <c r="I19" i="1"/>
  <c r="I15" i="1"/>
  <c r="H6" i="1"/>
  <c r="G6" i="1"/>
  <c r="F6" i="1"/>
  <c r="I5" i="1"/>
  <c r="H22" i="1" l="1"/>
  <c r="H23" i="1" s="1"/>
  <c r="G22" i="1"/>
  <c r="G23" i="1" s="1"/>
  <c r="F22" i="1"/>
  <c r="I16" i="1" l="1"/>
  <c r="I8" i="1" l="1"/>
  <c r="I17" i="1"/>
  <c r="F12" i="1" l="1"/>
  <c r="G12" i="1"/>
  <c r="G24" i="1" s="1"/>
  <c r="I6" i="1"/>
  <c r="H12" i="1"/>
  <c r="I11" i="1"/>
  <c r="I14" i="1" l="1"/>
  <c r="H24" i="1" l="1"/>
  <c r="I12" i="1"/>
  <c r="I22" i="1"/>
  <c r="F23" i="1"/>
  <c r="I23" i="1" s="1"/>
  <c r="F24" i="1" l="1"/>
  <c r="I24" i="1" s="1"/>
</calcChain>
</file>

<file path=xl/sharedStrings.xml><?xml version="1.0" encoding="utf-8"?>
<sst xmlns="http://schemas.openxmlformats.org/spreadsheetml/2006/main" count="59" uniqueCount="45">
  <si>
    <t>Lp.</t>
  </si>
  <si>
    <t>Dział</t>
  </si>
  <si>
    <t>Rozdział</t>
  </si>
  <si>
    <t>1.</t>
  </si>
  <si>
    <t>2.</t>
  </si>
  <si>
    <t>3.</t>
  </si>
  <si>
    <t>Nazwa projektu/programu</t>
  </si>
  <si>
    <t>%                    (6:5)</t>
  </si>
  <si>
    <t xml:space="preserve">Uzasadnienie </t>
  </si>
  <si>
    <t>Łączne szacunkowe nakłady</t>
  </si>
  <si>
    <t>Razem bieżące</t>
  </si>
  <si>
    <t>Ogółem majątkowe i bieżące</t>
  </si>
  <si>
    <t>bieżące programy z udziałem środków z UE</t>
  </si>
  <si>
    <t>010</t>
  </si>
  <si>
    <t>01010</t>
  </si>
  <si>
    <t>bieżące - umowy przekraczające rok budżetowy</t>
  </si>
  <si>
    <t xml:space="preserve">Razem </t>
  </si>
  <si>
    <t>Razem</t>
  </si>
  <si>
    <t>majątkowe programy z udziałem środków z UE</t>
  </si>
  <si>
    <t>Razem majątkowe</t>
  </si>
  <si>
    <t>pozostałe programy majątkowe</t>
  </si>
  <si>
    <t>Budowa sieci wodociągowej w miejscowości Kadłubska Wola, gm. Radzanów</t>
  </si>
  <si>
    <t>Odbiór i zagospodarowanie odpadów komunalnych</t>
  </si>
  <si>
    <t>Rozwój kompetencji kluczowych kluczem do sukcesu uczniów z terenu Gminy Radzanów</t>
  </si>
  <si>
    <t>Rozwój edukacji przedszkolnej w Gminie Radzanów</t>
  </si>
  <si>
    <t xml:space="preserve">Zadanie  realizowane w latach 2017-2021.  Wydatki na dokumentacje. Inwestycja  realizowana w 2021r.
</t>
  </si>
  <si>
    <t>Budowa sieci wodociągowej w miejscowości Bukówno - Ratoszyn</t>
  </si>
  <si>
    <t>Projekt realizowany w latach 2019-2021. Projekt w trakcie realizacji.</t>
  </si>
  <si>
    <t>Projekt realizowany w latach 2018-2021. Projekt w trakcie realizacji.</t>
  </si>
  <si>
    <t>Przedsięwzięcie realizowane w latach 2020-2022. Przedsięwzięcie  w trakcie realizacji.</t>
  </si>
  <si>
    <t>Dowóz uczniów do szkół na rok szkolny 2020/2021 i 2021/2022</t>
  </si>
  <si>
    <t>Lokalny Ośrodek Wiedzy i Edukacji w Gminie Radzanów</t>
  </si>
  <si>
    <t>Stopień zaawansowania realizacji programów wieloletnich w 2021 roku</t>
  </si>
  <si>
    <t>Wykonanie w 2021 roku</t>
  </si>
  <si>
    <t>Wykonanie do 2021 roku włącznie</t>
  </si>
  <si>
    <t>Projekt realizowany w latach 2020-2022. Projekt w trakcie realizacji.</t>
  </si>
  <si>
    <t>Przebudowa stacji uzdatniania wody w Radzanowie wraz z wykonaniem fotowoltaiki</t>
  </si>
  <si>
    <t>600</t>
  </si>
  <si>
    <t>60017</t>
  </si>
  <si>
    <t>Przebudowa drogi wewnetrznej w miejscowości Rogolin</t>
  </si>
  <si>
    <t>Zadanie  realizowane w latach 2020-2022. Przedsięzięcie w trakcie realizacji.</t>
  </si>
  <si>
    <t>Przedsięwzięcie realizowane w latach 2019-2021. Przedsięwzięcie zakończone.</t>
  </si>
  <si>
    <t>Przedsięwzięcie realizowane w latach 2021-2023. Przedsięwzięcie w trakcie realizacji.</t>
  </si>
  <si>
    <t>Zadanie  realizowane w latach 2021-2022.  Przesunieto termin realizacji na 2022r.</t>
  </si>
  <si>
    <t>Zadanie  realizowane w latach 2021-2022. Przedsięwzięcie w trakcie realizacji.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</si>
</sst>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4" fontId="0" fillId="0" borderId="11" xfId="0" applyNumberFormat="1" applyBorder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4" fontId="1" fillId="0" borderId="11" xfId="0" applyNumberFormat="1" applyFont="1" applyBorder="1"/>
    <xf numFmtId="0" fontId="1" fillId="0" borderId="3" xfId="0" applyFont="1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tabSelected="1" topLeftCell="A18" workbookViewId="0">
      <selection activeCell="K19" sqref="K19"/>
    </sheetView>
  </sheetViews>
  <sheetFormatPr defaultRowHeight="15" x14ac:dyDescent="0.25"/>
  <cols>
    <col min="1" max="1" width="3.42578125" customWidth="1"/>
    <col min="2" max="2" width="4.7109375" customWidth="1"/>
    <col min="3" max="3" width="5.7109375" customWidth="1"/>
    <col min="4" max="4" width="8" customWidth="1"/>
    <col min="5" max="5" width="30.28515625" customWidth="1"/>
    <col min="6" max="6" width="11.85546875" customWidth="1"/>
    <col min="7" max="7" width="12.5703125" customWidth="1"/>
    <col min="8" max="8" width="12.140625" customWidth="1"/>
    <col min="9" max="9" width="7.28515625" customWidth="1"/>
    <col min="10" max="10" width="28.7109375" customWidth="1"/>
    <col min="11" max="11" width="8.85546875" customWidth="1"/>
    <col min="12" max="12" width="19.5703125" customWidth="1"/>
    <col min="13" max="13" width="14.140625" customWidth="1"/>
  </cols>
  <sheetData>
    <row r="1" spans="2:10" ht="18.75" customHeight="1" x14ac:dyDescent="0.3">
      <c r="B1" s="36" t="s">
        <v>32</v>
      </c>
      <c r="C1" s="36"/>
      <c r="D1" s="36"/>
      <c r="E1" s="36"/>
      <c r="F1" s="36"/>
      <c r="G1" s="36"/>
      <c r="H1" s="36"/>
      <c r="I1" s="36"/>
      <c r="J1" s="36"/>
    </row>
    <row r="2" spans="2:10" ht="36.75" customHeight="1" thickBot="1" x14ac:dyDescent="0.3"/>
    <row r="3" spans="2:10" ht="48" customHeight="1" thickBot="1" x14ac:dyDescent="0.3">
      <c r="B3" s="12" t="s">
        <v>0</v>
      </c>
      <c r="C3" s="13" t="s">
        <v>1</v>
      </c>
      <c r="D3" s="13" t="s">
        <v>2</v>
      </c>
      <c r="E3" s="13" t="s">
        <v>6</v>
      </c>
      <c r="F3" s="14" t="s">
        <v>9</v>
      </c>
      <c r="G3" s="14" t="s">
        <v>33</v>
      </c>
      <c r="H3" s="14" t="s">
        <v>34</v>
      </c>
      <c r="I3" s="16" t="s">
        <v>7</v>
      </c>
      <c r="J3" s="15" t="s">
        <v>8</v>
      </c>
    </row>
    <row r="4" spans="2:10" ht="30" customHeight="1" x14ac:dyDescent="0.25">
      <c r="B4" s="37" t="s">
        <v>18</v>
      </c>
      <c r="C4" s="38"/>
      <c r="D4" s="38"/>
      <c r="E4" s="38"/>
      <c r="F4" s="38"/>
      <c r="G4" s="38"/>
      <c r="H4" s="38"/>
      <c r="I4" s="38"/>
      <c r="J4" s="39"/>
    </row>
    <row r="5" spans="2:10" ht="74.25" customHeight="1" x14ac:dyDescent="0.25">
      <c r="B5" s="29" t="s">
        <v>3</v>
      </c>
      <c r="C5" s="27" t="s">
        <v>13</v>
      </c>
      <c r="D5" s="27" t="s">
        <v>14</v>
      </c>
      <c r="E5" s="24" t="s">
        <v>21</v>
      </c>
      <c r="F5" s="28">
        <v>704480.44</v>
      </c>
      <c r="G5" s="28">
        <v>638028.06000000006</v>
      </c>
      <c r="H5" s="28">
        <v>704458.46</v>
      </c>
      <c r="I5" s="30">
        <f>(H5/F5)*100</f>
        <v>99.996879970152179</v>
      </c>
      <c r="J5" s="35" t="s">
        <v>25</v>
      </c>
    </row>
    <row r="6" spans="2:10" ht="24.75" customHeight="1" x14ac:dyDescent="0.25">
      <c r="B6" s="3"/>
      <c r="C6" s="4"/>
      <c r="D6" s="4"/>
      <c r="E6" s="24" t="s">
        <v>17</v>
      </c>
      <c r="F6" s="6">
        <f>SUM(F5:F5)</f>
        <v>704480.44</v>
      </c>
      <c r="G6" s="6">
        <f>SUM(G5:G5)</f>
        <v>638028.06000000006</v>
      </c>
      <c r="H6" s="6">
        <f>SUM(H5:H5)</f>
        <v>704458.46</v>
      </c>
      <c r="I6" s="17">
        <f t="shared" ref="I6" si="0">(H6/F6)*100</f>
        <v>99.996879970152179</v>
      </c>
      <c r="J6" s="7"/>
    </row>
    <row r="7" spans="2:10" ht="28.5" customHeight="1" x14ac:dyDescent="0.25">
      <c r="B7" s="40" t="s">
        <v>20</v>
      </c>
      <c r="C7" s="41"/>
      <c r="D7" s="41"/>
      <c r="E7" s="41"/>
      <c r="F7" s="41"/>
      <c r="G7" s="41"/>
      <c r="H7" s="41"/>
      <c r="I7" s="41"/>
      <c r="J7" s="42"/>
    </row>
    <row r="8" spans="2:10" ht="50.25" customHeight="1" x14ac:dyDescent="0.25">
      <c r="B8" s="29" t="s">
        <v>3</v>
      </c>
      <c r="C8" s="27" t="s">
        <v>13</v>
      </c>
      <c r="D8" s="27" t="s">
        <v>14</v>
      </c>
      <c r="E8" s="24" t="s">
        <v>26</v>
      </c>
      <c r="F8" s="28">
        <v>1252400</v>
      </c>
      <c r="G8" s="28">
        <v>26990.41</v>
      </c>
      <c r="H8" s="28">
        <v>49276.06</v>
      </c>
      <c r="I8" s="30">
        <f>(H8/F8)*100</f>
        <v>3.9345305014372403</v>
      </c>
      <c r="J8" s="35" t="s">
        <v>40</v>
      </c>
    </row>
    <row r="9" spans="2:10" ht="48" customHeight="1" x14ac:dyDescent="0.25">
      <c r="B9" s="29" t="s">
        <v>4</v>
      </c>
      <c r="C9" s="27" t="s">
        <v>13</v>
      </c>
      <c r="D9" s="27" t="s">
        <v>14</v>
      </c>
      <c r="E9" s="24" t="s">
        <v>36</v>
      </c>
      <c r="F9" s="28">
        <v>615000</v>
      </c>
      <c r="G9" s="28">
        <v>0</v>
      </c>
      <c r="H9" s="28">
        <v>0</v>
      </c>
      <c r="I9" s="30">
        <v>0</v>
      </c>
      <c r="J9" s="35" t="s">
        <v>43</v>
      </c>
    </row>
    <row r="10" spans="2:10" ht="48.75" customHeight="1" x14ac:dyDescent="0.25">
      <c r="B10" s="29" t="s">
        <v>5</v>
      </c>
      <c r="C10" s="27" t="s">
        <v>37</v>
      </c>
      <c r="D10" s="27" t="s">
        <v>38</v>
      </c>
      <c r="E10" s="24" t="s">
        <v>39</v>
      </c>
      <c r="F10" s="28">
        <v>138968</v>
      </c>
      <c r="G10" s="28">
        <v>1230</v>
      </c>
      <c r="H10" s="28">
        <v>1230</v>
      </c>
      <c r="I10" s="30">
        <f>(H10/F10)*100</f>
        <v>0.8850958494041794</v>
      </c>
      <c r="J10" s="35" t="s">
        <v>44</v>
      </c>
    </row>
    <row r="11" spans="2:10" ht="24" customHeight="1" x14ac:dyDescent="0.25">
      <c r="B11" s="3"/>
      <c r="C11" s="8"/>
      <c r="D11" s="8"/>
      <c r="E11" s="23" t="s">
        <v>17</v>
      </c>
      <c r="F11" s="6">
        <f>SUM(F8:F10)</f>
        <v>2006368</v>
      </c>
      <c r="G11" s="6">
        <f t="shared" ref="G11:H11" si="1">SUM(G8:G10)</f>
        <v>28220.41</v>
      </c>
      <c r="H11" s="6">
        <f t="shared" si="1"/>
        <v>50506.06</v>
      </c>
      <c r="I11" s="17">
        <f t="shared" ref="I11" si="2">(H11/F11)*100</f>
        <v>2.5172879551507998</v>
      </c>
      <c r="J11" s="7"/>
    </row>
    <row r="12" spans="2:10" ht="31.5" customHeight="1" x14ac:dyDescent="0.25">
      <c r="B12" s="3"/>
      <c r="C12" s="8"/>
      <c r="D12" s="18"/>
      <c r="E12" s="25" t="s">
        <v>19</v>
      </c>
      <c r="F12" s="19">
        <f>SUM(F6,F11)</f>
        <v>2710848.44</v>
      </c>
      <c r="G12" s="19">
        <f>SUM(G6,G11)</f>
        <v>666248.47000000009</v>
      </c>
      <c r="H12" s="19">
        <f>SUM(H6,H11)</f>
        <v>754964.52</v>
      </c>
      <c r="I12" s="20">
        <f>(H12/F12)*100</f>
        <v>27.849750242769016</v>
      </c>
      <c r="J12" s="21"/>
    </row>
    <row r="13" spans="2:10" ht="24.75" customHeight="1" x14ac:dyDescent="0.25">
      <c r="B13" s="40" t="s">
        <v>12</v>
      </c>
      <c r="C13" s="41"/>
      <c r="D13" s="41"/>
      <c r="E13" s="41"/>
      <c r="F13" s="41"/>
      <c r="G13" s="41"/>
      <c r="H13" s="41"/>
      <c r="I13" s="41"/>
      <c r="J13" s="42"/>
    </row>
    <row r="14" spans="2:10" ht="45" x14ac:dyDescent="0.25">
      <c r="B14" s="29" t="s">
        <v>3</v>
      </c>
      <c r="C14" s="31">
        <v>801</v>
      </c>
      <c r="D14" s="31">
        <v>80104</v>
      </c>
      <c r="E14" s="24" t="s">
        <v>24</v>
      </c>
      <c r="F14" s="28">
        <v>288060</v>
      </c>
      <c r="G14" s="28">
        <v>156138.31</v>
      </c>
      <c r="H14" s="28">
        <v>288060</v>
      </c>
      <c r="I14" s="30">
        <f t="shared" ref="I14:I24" si="3">(H14/F14)*100</f>
        <v>100</v>
      </c>
      <c r="J14" s="35" t="s">
        <v>27</v>
      </c>
    </row>
    <row r="15" spans="2:10" ht="45" x14ac:dyDescent="0.25">
      <c r="B15" s="29" t="s">
        <v>4</v>
      </c>
      <c r="C15" s="31">
        <v>801</v>
      </c>
      <c r="D15" s="31">
        <v>80195</v>
      </c>
      <c r="E15" s="24" t="s">
        <v>23</v>
      </c>
      <c r="F15" s="28">
        <v>1291370.3999999999</v>
      </c>
      <c r="G15" s="28">
        <v>162293.92000000001</v>
      </c>
      <c r="H15" s="28">
        <v>1290697.81</v>
      </c>
      <c r="I15" s="30">
        <f t="shared" ref="I15" si="4">(H15/F15)*100</f>
        <v>99.947916569870287</v>
      </c>
      <c r="J15" s="35" t="s">
        <v>28</v>
      </c>
    </row>
    <row r="16" spans="2:10" ht="45" x14ac:dyDescent="0.25">
      <c r="B16" s="29" t="s">
        <v>5</v>
      </c>
      <c r="C16" s="31">
        <v>801</v>
      </c>
      <c r="D16" s="31">
        <v>80195</v>
      </c>
      <c r="E16" s="24" t="s">
        <v>31</v>
      </c>
      <c r="F16" s="28">
        <v>250000</v>
      </c>
      <c r="G16" s="28">
        <v>142957.17000000001</v>
      </c>
      <c r="H16" s="28">
        <v>201594.86</v>
      </c>
      <c r="I16" s="30">
        <f t="shared" si="3"/>
        <v>80.63794399999999</v>
      </c>
      <c r="J16" s="35" t="s">
        <v>35</v>
      </c>
    </row>
    <row r="17" spans="2:10" ht="22.5" customHeight="1" x14ac:dyDescent="0.25">
      <c r="B17" s="3"/>
      <c r="C17" s="8"/>
      <c r="D17" s="8"/>
      <c r="E17" s="5" t="s">
        <v>16</v>
      </c>
      <c r="F17" s="6">
        <f>SUM(F14:F16)</f>
        <v>1829430.4</v>
      </c>
      <c r="G17" s="6">
        <f>SUM(G14:G16)</f>
        <v>461389.4</v>
      </c>
      <c r="H17" s="6">
        <f>SUM(H14:H16)</f>
        <v>1780352.67</v>
      </c>
      <c r="I17" s="22">
        <f>(H17/F17)*100</f>
        <v>97.317321828695967</v>
      </c>
      <c r="J17" s="7"/>
    </row>
    <row r="18" spans="2:10" ht="24" customHeight="1" x14ac:dyDescent="0.25">
      <c r="B18" s="43" t="s">
        <v>15</v>
      </c>
      <c r="C18" s="44"/>
      <c r="D18" s="44"/>
      <c r="E18" s="44"/>
      <c r="F18" s="44"/>
      <c r="G18" s="44"/>
      <c r="H18" s="44"/>
      <c r="I18" s="44"/>
      <c r="J18" s="45"/>
    </row>
    <row r="19" spans="2:10" ht="60" x14ac:dyDescent="0.25">
      <c r="B19" s="29" t="s">
        <v>3</v>
      </c>
      <c r="C19" s="31">
        <v>801</v>
      </c>
      <c r="D19" s="31">
        <v>80113</v>
      </c>
      <c r="E19" s="24" t="s">
        <v>30</v>
      </c>
      <c r="F19" s="28">
        <v>360462.33</v>
      </c>
      <c r="G19" s="28">
        <v>143658.66</v>
      </c>
      <c r="H19" s="28">
        <v>196120.74</v>
      </c>
      <c r="I19" s="30">
        <f t="shared" ref="I19:I20" si="5">(H19/F19)*100</f>
        <v>54.408109718427433</v>
      </c>
      <c r="J19" s="35" t="s">
        <v>29</v>
      </c>
    </row>
    <row r="20" spans="2:10" ht="48" customHeight="1" x14ac:dyDescent="0.25">
      <c r="B20" s="29" t="s">
        <v>4</v>
      </c>
      <c r="C20" s="31">
        <v>900</v>
      </c>
      <c r="D20" s="31">
        <v>90002</v>
      </c>
      <c r="E20" s="24" t="s">
        <v>22</v>
      </c>
      <c r="F20" s="28">
        <v>738672</v>
      </c>
      <c r="G20" s="28">
        <v>123112</v>
      </c>
      <c r="H20" s="28">
        <v>738672</v>
      </c>
      <c r="I20" s="30">
        <f t="shared" si="5"/>
        <v>100</v>
      </c>
      <c r="J20" s="35" t="s">
        <v>41</v>
      </c>
    </row>
    <row r="21" spans="2:10" ht="60" x14ac:dyDescent="0.25">
      <c r="B21" s="29" t="s">
        <v>5</v>
      </c>
      <c r="C21" s="31">
        <v>900</v>
      </c>
      <c r="D21" s="31">
        <v>90002</v>
      </c>
      <c r="E21" s="24" t="s">
        <v>22</v>
      </c>
      <c r="F21" s="28">
        <v>731062.8</v>
      </c>
      <c r="G21" s="28">
        <v>249737.04</v>
      </c>
      <c r="H21" s="28">
        <v>249737.04</v>
      </c>
      <c r="I21" s="30">
        <f>(H21/F21)*100</f>
        <v>34.1608190158219</v>
      </c>
      <c r="J21" s="35" t="s">
        <v>42</v>
      </c>
    </row>
    <row r="22" spans="2:10" ht="22.5" customHeight="1" x14ac:dyDescent="0.25">
      <c r="B22" s="3"/>
      <c r="C22" s="8"/>
      <c r="D22" s="8"/>
      <c r="E22" s="24" t="s">
        <v>17</v>
      </c>
      <c r="F22" s="28">
        <f>SUM(F19:F21)</f>
        <v>1830197.1300000001</v>
      </c>
      <c r="G22" s="28">
        <f>SUM(G19:G21)</f>
        <v>516507.70000000007</v>
      </c>
      <c r="H22" s="28">
        <f>SUM(H19:H21)</f>
        <v>1184529.78</v>
      </c>
      <c r="I22" s="32">
        <f>(H22/F22)*100</f>
        <v>64.721431401217416</v>
      </c>
      <c r="J22" s="7"/>
    </row>
    <row r="23" spans="2:10" ht="24" customHeight="1" x14ac:dyDescent="0.25">
      <c r="B23" s="3"/>
      <c r="C23" s="8"/>
      <c r="D23" s="8"/>
      <c r="E23" s="25" t="s">
        <v>10</v>
      </c>
      <c r="F23" s="33">
        <f>SUM(F17,F22)</f>
        <v>3659627.5300000003</v>
      </c>
      <c r="G23" s="33">
        <f>SUM(G17,G22)</f>
        <v>977897.10000000009</v>
      </c>
      <c r="H23" s="33">
        <f>SUM(H17,H22)</f>
        <v>2964882.45</v>
      </c>
      <c r="I23" s="32">
        <f t="shared" si="3"/>
        <v>81.015962026058972</v>
      </c>
      <c r="J23" s="7"/>
    </row>
    <row r="24" spans="2:10" ht="24" customHeight="1" thickBot="1" x14ac:dyDescent="0.3">
      <c r="B24" s="9"/>
      <c r="C24" s="10"/>
      <c r="D24" s="10"/>
      <c r="E24" s="26" t="s">
        <v>11</v>
      </c>
      <c r="F24" s="34">
        <f>SUM(F12,F23)</f>
        <v>6370475.9700000007</v>
      </c>
      <c r="G24" s="34">
        <f>SUM(G12,G23)</f>
        <v>1644145.5700000003</v>
      </c>
      <c r="H24" s="34">
        <f>SUM(H12,H23)</f>
        <v>3719846.97</v>
      </c>
      <c r="I24" s="34">
        <f t="shared" si="3"/>
        <v>58.391978676594867</v>
      </c>
      <c r="J24" s="11"/>
    </row>
    <row r="25" spans="2:10" x14ac:dyDescent="0.25">
      <c r="F25" s="2"/>
      <c r="G25" s="2"/>
      <c r="H25" s="2"/>
      <c r="I25" s="2"/>
      <c r="J25" s="1"/>
    </row>
    <row r="26" spans="2:10" x14ac:dyDescent="0.25">
      <c r="F26" s="2"/>
      <c r="G26" s="2"/>
      <c r="H26" s="2"/>
      <c r="I26" s="2"/>
      <c r="J26" s="1"/>
    </row>
    <row r="27" spans="2:10" x14ac:dyDescent="0.25">
      <c r="F27" s="2"/>
      <c r="G27" s="2"/>
      <c r="H27" s="2"/>
      <c r="I27" s="2"/>
      <c r="J27" s="1"/>
    </row>
    <row r="28" spans="2:10" x14ac:dyDescent="0.25">
      <c r="F28" s="2"/>
      <c r="G28" s="2"/>
      <c r="H28" s="2"/>
      <c r="I28" s="2"/>
      <c r="J28" s="1"/>
    </row>
    <row r="29" spans="2:10" x14ac:dyDescent="0.25">
      <c r="F29" s="2"/>
      <c r="G29" s="2"/>
      <c r="H29" s="2"/>
      <c r="I29" s="2"/>
      <c r="J29" s="1"/>
    </row>
    <row r="30" spans="2:10" x14ac:dyDescent="0.25">
      <c r="F30" s="2"/>
      <c r="G30" s="2"/>
      <c r="H30" s="2"/>
      <c r="I30" s="2"/>
      <c r="J30" s="1"/>
    </row>
    <row r="31" spans="2:10" x14ac:dyDescent="0.25">
      <c r="F31" s="2"/>
      <c r="G31" s="2"/>
      <c r="H31" s="2"/>
      <c r="I31" s="2"/>
      <c r="J31" s="1"/>
    </row>
    <row r="32" spans="2:10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  <row r="34" spans="6:9" x14ac:dyDescent="0.25">
      <c r="F34" s="2"/>
      <c r="G34" s="2"/>
      <c r="H34" s="2"/>
      <c r="I34" s="2"/>
    </row>
    <row r="35" spans="6:9" x14ac:dyDescent="0.25">
      <c r="F35" s="2"/>
      <c r="G35" s="2"/>
      <c r="H35" s="2"/>
      <c r="I35" s="2"/>
    </row>
    <row r="36" spans="6:9" x14ac:dyDescent="0.25">
      <c r="F36" s="2"/>
      <c r="G36" s="2"/>
      <c r="H36" s="2"/>
      <c r="I36" s="2"/>
    </row>
    <row r="37" spans="6:9" x14ac:dyDescent="0.25">
      <c r="F37" s="2"/>
      <c r="G37" s="2"/>
      <c r="H37" s="2"/>
      <c r="I37" s="2"/>
    </row>
    <row r="38" spans="6:9" x14ac:dyDescent="0.25">
      <c r="F38" s="2"/>
      <c r="G38" s="2"/>
      <c r="H38" s="2"/>
      <c r="I38" s="2"/>
    </row>
    <row r="39" spans="6:9" x14ac:dyDescent="0.25">
      <c r="F39" s="2"/>
      <c r="G39" s="2"/>
      <c r="H39" s="2"/>
      <c r="I39" s="2"/>
    </row>
    <row r="40" spans="6:9" x14ac:dyDescent="0.25">
      <c r="F40" s="2"/>
      <c r="G40" s="2"/>
      <c r="H40" s="2"/>
      <c r="I40" s="2"/>
    </row>
    <row r="41" spans="6:9" x14ac:dyDescent="0.25">
      <c r="F41" s="2"/>
      <c r="G41" s="2"/>
      <c r="H41" s="2"/>
      <c r="I41" s="2"/>
    </row>
  </sheetData>
  <mergeCells count="5">
    <mergeCell ref="B1:J1"/>
    <mergeCell ref="B4:J4"/>
    <mergeCell ref="B13:J13"/>
    <mergeCell ref="B18:J18"/>
    <mergeCell ref="B7:J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2022-03-21T09:05:15Z</cp:lastPrinted>
  <dcterms:created xsi:type="dcterms:W3CDTF">2012-03-22T08:00:48Z</dcterms:created>
  <dcterms:modified xsi:type="dcterms:W3CDTF">2022-03-21T09:05:28Z</dcterms:modified>
</cp:coreProperties>
</file>