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1\Documents\Sprawozdanie  roczne za 2021\sprawozdanie z budżetu\"/>
    </mc:Choice>
  </mc:AlternateContent>
  <xr:revisionPtr revIDLastSave="0" documentId="13_ncr:1_{F68E3C25-695B-476B-B777-382560923BD1}" xr6:coauthVersionLast="47" xr6:coauthVersionMax="47" xr10:uidLastSave="{00000000-0000-0000-0000-000000000000}"/>
  <bookViews>
    <workbookView xWindow="2340" yWindow="300" windowWidth="22920" windowHeight="15300" xr2:uid="{00000000-000D-0000-FFFF-FFFF00000000}"/>
  </bookViews>
  <sheets>
    <sheet name="Wydatki" sheetId="2" r:id="rId1"/>
    <sheet name="Dochody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2" l="1"/>
  <c r="F23" i="2"/>
  <c r="G8" i="2"/>
  <c r="G9" i="2" s="1"/>
  <c r="G17" i="1" l="1"/>
  <c r="F17" i="1"/>
  <c r="G22" i="2"/>
  <c r="F22" i="2"/>
  <c r="G16" i="1"/>
  <c r="F16" i="1"/>
  <c r="H15" i="1"/>
  <c r="H21" i="2"/>
  <c r="H19" i="2"/>
  <c r="F8" i="2"/>
  <c r="F9" i="2" s="1"/>
  <c r="H7" i="2"/>
  <c r="H6" i="2"/>
  <c r="H22" i="2" l="1"/>
  <c r="H16" i="1"/>
  <c r="G20" i="2" l="1"/>
  <c r="F20" i="2"/>
  <c r="G26" i="2" l="1"/>
  <c r="F26" i="2"/>
  <c r="H25" i="2"/>
  <c r="H5" i="2" l="1"/>
  <c r="G5" i="1"/>
  <c r="G6" i="1" s="1"/>
  <c r="F5" i="1"/>
  <c r="F6" i="1" s="1"/>
  <c r="H4" i="1"/>
  <c r="H8" i="2" l="1"/>
  <c r="H5" i="1"/>
  <c r="H9" i="2"/>
  <c r="H6" i="1"/>
  <c r="G13" i="2" l="1"/>
  <c r="G11" i="2"/>
  <c r="G15" i="2"/>
  <c r="G27" i="2"/>
  <c r="F11" i="2"/>
  <c r="F13" i="2"/>
  <c r="F15" i="2"/>
  <c r="F27" i="2"/>
  <c r="H24" i="2"/>
  <c r="H18" i="2"/>
  <c r="H17" i="2"/>
  <c r="H16" i="2"/>
  <c r="H14" i="2"/>
  <c r="H12" i="2"/>
  <c r="H10" i="2"/>
  <c r="G8" i="1"/>
  <c r="G10" i="1"/>
  <c r="G12" i="1"/>
  <c r="G14" i="1"/>
  <c r="F8" i="1"/>
  <c r="F10" i="1"/>
  <c r="F12" i="1"/>
  <c r="F14" i="1"/>
  <c r="F19" i="1"/>
  <c r="F20" i="1" s="1"/>
  <c r="G19" i="1"/>
  <c r="G20" i="1" s="1"/>
  <c r="H11" i="1"/>
  <c r="H9" i="1"/>
  <c r="H18" i="1"/>
  <c r="H13" i="1"/>
  <c r="H7" i="1"/>
  <c r="F21" i="1" l="1"/>
  <c r="G28" i="2"/>
  <c r="F28" i="2"/>
  <c r="G21" i="1"/>
  <c r="H15" i="2"/>
  <c r="H12" i="1"/>
  <c r="H8" i="1"/>
  <c r="H11" i="2"/>
  <c r="H26" i="2"/>
  <c r="H20" i="2"/>
  <c r="H14" i="1"/>
  <c r="H10" i="1"/>
  <c r="H27" i="2"/>
  <c r="H13" i="2"/>
  <c r="H19" i="1"/>
  <c r="H20" i="1"/>
  <c r="H21" i="1" l="1"/>
  <c r="H17" i="1"/>
  <c r="H28" i="2"/>
  <c r="H23" i="2"/>
</calcChain>
</file>

<file path=xl/sharedStrings.xml><?xml version="1.0" encoding="utf-8"?>
<sst xmlns="http://schemas.openxmlformats.org/spreadsheetml/2006/main" count="93" uniqueCount="42">
  <si>
    <t>Dział</t>
  </si>
  <si>
    <t>Rozdział</t>
  </si>
  <si>
    <t>Paragraf</t>
  </si>
  <si>
    <t>Plan</t>
  </si>
  <si>
    <t xml:space="preserve">Dochody wykonane </t>
  </si>
  <si>
    <t>Razem</t>
  </si>
  <si>
    <t>Ogółem</t>
  </si>
  <si>
    <t>%wyko-nania</t>
  </si>
  <si>
    <t>2030</t>
  </si>
  <si>
    <t>dotacje celowe otrzymane z budżetu państwa na realizację własnych zadań bieżących gmin</t>
  </si>
  <si>
    <t>85213</t>
  </si>
  <si>
    <t>Składki  na ubezpieczenie zdrowotne opłacane za osoby pobierające niektóre świadczenia z pomocy społecznej, niektóre świadczenia rodzinne oraz za osoby uczestniczace w zajeciach w centrum integracji społecznej</t>
  </si>
  <si>
    <t>85214</t>
  </si>
  <si>
    <t>Zasiłki i pomoc w naturze oraz składki na ubezpieczenia emerytalne i rentowe</t>
  </si>
  <si>
    <t>85219</t>
  </si>
  <si>
    <t>Ośrodki pomocy społecznej</t>
  </si>
  <si>
    <t>85415</t>
  </si>
  <si>
    <t>Pomoc materialna dla uczniów</t>
  </si>
  <si>
    <t>Edukacyjna opieka wychowawcza</t>
  </si>
  <si>
    <t>85216</t>
  </si>
  <si>
    <t>Zasiłki stałe</t>
  </si>
  <si>
    <t>Wydatki wykonane</t>
  </si>
  <si>
    <t>% wykonania</t>
  </si>
  <si>
    <t>składki na ubezpieczenia społeczne</t>
  </si>
  <si>
    <t>składki na Fundusz Pracy</t>
  </si>
  <si>
    <t>wynagrodzenia osobowe pracowników</t>
  </si>
  <si>
    <t>dodatkowe wynagrodzenie roczne</t>
  </si>
  <si>
    <t>świadczenia społeczne</t>
  </si>
  <si>
    <t>składki na ubezpieczenie zdrowotne</t>
  </si>
  <si>
    <t>Składki na ubezpieczenie zdrowotne opłacane za osoby pobierające niektóre świadczenia z pomocy społecznej</t>
  </si>
  <si>
    <t>Pomoc społeczna</t>
  </si>
  <si>
    <t>stypendia dla uczniów</t>
  </si>
  <si>
    <t>Oddziały przedszkolne w szkołach podstawowych</t>
  </si>
  <si>
    <t>Oświata i wychowanie</t>
  </si>
  <si>
    <t>801</t>
  </si>
  <si>
    <t>80103</t>
  </si>
  <si>
    <t>inne formy pomocy dla uczniów</t>
  </si>
  <si>
    <t>Pomoc w zakresie dożywiania</t>
  </si>
  <si>
    <t>85230</t>
  </si>
  <si>
    <t xml:space="preserve">Pomoc społeczna </t>
  </si>
  <si>
    <t>DOCHODY Z DOTACJI NA ZADANIA WŁASNE GMINY RADZANÓW ZA   2021 ROK</t>
  </si>
  <si>
    <t xml:space="preserve">   WYDATKI Z DOTACJI NA ZADANIA WŁASNE GMINY RADZANÓW ZA  2021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</si>
</sst>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charset val="238"/>
    </font>
    <font>
      <sz val="10"/>
      <name val="Arial"/>
      <charset val="238"/>
    </font>
    <font>
      <b/>
      <sz val="10"/>
      <name val="Arial"/>
      <charset val="238"/>
    </font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49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/>
    <xf numFmtId="4" fontId="7" fillId="0" borderId="3" xfId="0" applyNumberFormat="1" applyFont="1" applyBorder="1"/>
    <xf numFmtId="4" fontId="8" fillId="0" borderId="3" xfId="0" applyNumberFormat="1" applyFont="1" applyBorder="1"/>
    <xf numFmtId="4" fontId="9" fillId="0" borderId="3" xfId="0" applyNumberFormat="1" applyFont="1" applyBorder="1"/>
    <xf numFmtId="0" fontId="9" fillId="0" borderId="4" xfId="0" applyFont="1" applyBorder="1"/>
    <xf numFmtId="0" fontId="9" fillId="0" borderId="3" xfId="0" applyFont="1" applyBorder="1"/>
    <xf numFmtId="49" fontId="9" fillId="0" borderId="3" xfId="0" applyNumberFormat="1" applyFont="1" applyBorder="1" applyAlignment="1">
      <alignment horizontal="right"/>
    </xf>
    <xf numFmtId="0" fontId="6" fillId="0" borderId="4" xfId="0" applyFont="1" applyBorder="1"/>
    <xf numFmtId="0" fontId="8" fillId="0" borderId="4" xfId="0" applyFont="1" applyBorder="1"/>
    <xf numFmtId="0" fontId="7" fillId="0" borderId="4" xfId="0" applyFont="1" applyBorder="1"/>
    <xf numFmtId="0" fontId="7" fillId="0" borderId="3" xfId="0" applyFont="1" applyBorder="1"/>
    <xf numFmtId="49" fontId="7" fillId="0" borderId="3" xfId="0" applyNumberFormat="1" applyFont="1" applyBorder="1" applyAlignment="1">
      <alignment horizontal="right"/>
    </xf>
    <xf numFmtId="0" fontId="9" fillId="0" borderId="5" xfId="0" applyFont="1" applyBorder="1"/>
    <xf numFmtId="0" fontId="9" fillId="0" borderId="6" xfId="0" applyFont="1" applyBorder="1"/>
    <xf numFmtId="49" fontId="9" fillId="0" borderId="6" xfId="0" applyNumberFormat="1" applyFont="1" applyBorder="1" applyAlignment="1">
      <alignment horizontal="right"/>
    </xf>
    <xf numFmtId="0" fontId="9" fillId="0" borderId="0" xfId="0" applyFont="1"/>
    <xf numFmtId="0" fontId="1" fillId="0" borderId="0" xfId="0" applyFont="1" applyAlignment="1">
      <alignment wrapText="1"/>
    </xf>
    <xf numFmtId="0" fontId="6" fillId="0" borderId="3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9" fillId="0" borderId="0" xfId="0" applyFont="1" applyAlignment="1">
      <alignment wrapText="1"/>
    </xf>
    <xf numFmtId="4" fontId="5" fillId="0" borderId="6" xfId="0" applyNumberFormat="1" applyFont="1" applyBorder="1"/>
    <xf numFmtId="49" fontId="11" fillId="0" borderId="3" xfId="0" applyNumberFormat="1" applyFont="1" applyBorder="1" applyAlignment="1">
      <alignment horizontal="right"/>
    </xf>
    <xf numFmtId="0" fontId="11" fillId="0" borderId="3" xfId="0" applyFont="1" applyBorder="1" applyAlignment="1">
      <alignment wrapText="1"/>
    </xf>
    <xf numFmtId="4" fontId="11" fillId="0" borderId="3" xfId="0" applyNumberFormat="1" applyFont="1" applyBorder="1"/>
    <xf numFmtId="0" fontId="11" fillId="0" borderId="4" xfId="0" applyFont="1" applyBorder="1"/>
    <xf numFmtId="0" fontId="11" fillId="0" borderId="0" xfId="0" applyFont="1"/>
    <xf numFmtId="0" fontId="0" fillId="0" borderId="0" xfId="0" applyAlignment="1">
      <alignment wrapText="1"/>
    </xf>
    <xf numFmtId="4" fontId="11" fillId="0" borderId="10" xfId="0" applyNumberFormat="1" applyFont="1" applyBorder="1"/>
    <xf numFmtId="4" fontId="4" fillId="0" borderId="3" xfId="0" applyNumberFormat="1" applyFont="1" applyBorder="1"/>
    <xf numFmtId="0" fontId="3" fillId="0" borderId="4" xfId="0" applyFont="1" applyBorder="1"/>
    <xf numFmtId="0" fontId="3" fillId="0" borderId="3" xfId="0" applyFont="1" applyBorder="1" applyAlignment="1">
      <alignment wrapText="1"/>
    </xf>
    <xf numFmtId="4" fontId="3" fillId="0" borderId="3" xfId="0" applyNumberFormat="1" applyFont="1" applyBorder="1"/>
    <xf numFmtId="0" fontId="4" fillId="0" borderId="4" xfId="0" applyFont="1" applyBorder="1"/>
    <xf numFmtId="0" fontId="4" fillId="0" borderId="3" xfId="0" applyFont="1" applyBorder="1" applyAlignment="1">
      <alignment wrapText="1"/>
    </xf>
    <xf numFmtId="4" fontId="3" fillId="0" borderId="10" xfId="0" applyNumberFormat="1" applyFont="1" applyBorder="1"/>
    <xf numFmtId="0" fontId="3" fillId="0" borderId="3" xfId="0" applyFont="1" applyBorder="1" applyAlignment="1"/>
    <xf numFmtId="0" fontId="11" fillId="0" borderId="14" xfId="0" applyFont="1" applyBorder="1" applyAlignment="1"/>
    <xf numFmtId="4" fontId="7" fillId="0" borderId="10" xfId="0" applyNumberFormat="1" applyFont="1" applyBorder="1"/>
    <xf numFmtId="4" fontId="6" fillId="0" borderId="10" xfId="0" applyNumberFormat="1" applyFont="1" applyBorder="1"/>
    <xf numFmtId="4" fontId="8" fillId="0" borderId="10" xfId="0" applyNumberFormat="1" applyFont="1" applyBorder="1"/>
    <xf numFmtId="4" fontId="9" fillId="0" borderId="10" xfId="0" applyNumberFormat="1" applyFont="1" applyBorder="1"/>
    <xf numFmtId="4" fontId="5" fillId="0" borderId="15" xfId="0" applyNumberFormat="1" applyFont="1" applyBorder="1"/>
    <xf numFmtId="0" fontId="1" fillId="0" borderId="16" xfId="0" applyFont="1" applyBorder="1" applyAlignment="1">
      <alignment wrapText="1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4" fontId="11" fillId="0" borderId="14" xfId="0" applyNumberFormat="1" applyFon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8" fillId="0" borderId="3" xfId="0" applyNumberFormat="1" applyFont="1" applyBorder="1" applyAlignment="1">
      <alignment horizontal="right"/>
    </xf>
    <xf numFmtId="0" fontId="4" fillId="0" borderId="11" xfId="0" applyFont="1" applyBorder="1" applyAlignment="1"/>
    <xf numFmtId="0" fontId="0" fillId="0" borderId="12" xfId="0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8"/>
  <sheetViews>
    <sheetView tabSelected="1" topLeftCell="A11" workbookViewId="0">
      <selection activeCell="K16" sqref="K16"/>
    </sheetView>
  </sheetViews>
  <sheetFormatPr defaultRowHeight="12.75" x14ac:dyDescent="0.2"/>
  <cols>
    <col min="1" max="1" width="3.42578125" customWidth="1"/>
    <col min="2" max="2" width="5.140625" customWidth="1"/>
    <col min="3" max="3" width="8.28515625" customWidth="1"/>
    <col min="4" max="4" width="8.5703125" customWidth="1"/>
    <col min="5" max="5" width="26.42578125" customWidth="1"/>
    <col min="6" max="6" width="11.5703125" customWidth="1"/>
    <col min="7" max="7" width="11.85546875" customWidth="1"/>
    <col min="8" max="8" width="7.5703125" customWidth="1"/>
  </cols>
  <sheetData>
    <row r="1" spans="2:8" x14ac:dyDescent="0.2">
      <c r="B1" s="34" t="s">
        <v>41</v>
      </c>
      <c r="E1" s="35"/>
    </row>
    <row r="2" spans="2:8" x14ac:dyDescent="0.2">
      <c r="E2" s="35"/>
    </row>
    <row r="3" spans="2:8" ht="13.5" thickBot="1" x14ac:dyDescent="0.25">
      <c r="E3" s="35"/>
    </row>
    <row r="4" spans="2:8" ht="42.75" customHeight="1" x14ac:dyDescent="0.2">
      <c r="B4" s="52" t="s">
        <v>0</v>
      </c>
      <c r="C4" s="53" t="s">
        <v>1</v>
      </c>
      <c r="D4" s="54" t="s">
        <v>2</v>
      </c>
      <c r="E4" s="55"/>
      <c r="F4" s="54" t="s">
        <v>3</v>
      </c>
      <c r="G4" s="55" t="s">
        <v>21</v>
      </c>
      <c r="H4" s="56" t="s">
        <v>22</v>
      </c>
    </row>
    <row r="5" spans="2:8" s="34" customFormat="1" ht="31.5" customHeight="1" x14ac:dyDescent="0.2">
      <c r="B5" s="57" t="s">
        <v>34</v>
      </c>
      <c r="C5" s="58" t="s">
        <v>35</v>
      </c>
      <c r="D5" s="59">
        <v>4010</v>
      </c>
      <c r="E5" s="69" t="s">
        <v>25</v>
      </c>
      <c r="F5" s="61">
        <v>100857</v>
      </c>
      <c r="G5" s="61">
        <v>100857</v>
      </c>
      <c r="H5" s="62">
        <f t="shared" ref="H5:H9" si="0">(G5/F5)*100</f>
        <v>100</v>
      </c>
    </row>
    <row r="6" spans="2:8" s="34" customFormat="1" ht="31.5" customHeight="1" x14ac:dyDescent="0.2">
      <c r="B6" s="57"/>
      <c r="C6" s="58"/>
      <c r="D6" s="76">
        <v>4110</v>
      </c>
      <c r="E6" s="69" t="s">
        <v>23</v>
      </c>
      <c r="F6" s="77">
        <v>17294</v>
      </c>
      <c r="G6" s="77">
        <v>17294</v>
      </c>
      <c r="H6" s="62">
        <f t="shared" si="0"/>
        <v>100</v>
      </c>
    </row>
    <row r="7" spans="2:8" s="34" customFormat="1" ht="31.5" customHeight="1" x14ac:dyDescent="0.2">
      <c r="B7" s="57"/>
      <c r="C7" s="58"/>
      <c r="D7" s="76">
        <v>4120</v>
      </c>
      <c r="E7" s="69" t="s">
        <v>24</v>
      </c>
      <c r="F7" s="77">
        <v>2471</v>
      </c>
      <c r="G7" s="77">
        <v>2471</v>
      </c>
      <c r="H7" s="62">
        <f t="shared" si="0"/>
        <v>100</v>
      </c>
    </row>
    <row r="8" spans="2:8" s="1" customFormat="1" ht="29.25" customHeight="1" x14ac:dyDescent="0.2">
      <c r="B8" s="63"/>
      <c r="C8" s="64" t="s">
        <v>35</v>
      </c>
      <c r="D8" s="65" t="s">
        <v>5</v>
      </c>
      <c r="E8" s="66" t="s">
        <v>32</v>
      </c>
      <c r="F8" s="67">
        <f>SUM(F5:F7)</f>
        <v>120622</v>
      </c>
      <c r="G8" s="67">
        <f>SUM(G5:G7)</f>
        <v>120622</v>
      </c>
      <c r="H8" s="68">
        <f t="shared" si="0"/>
        <v>100</v>
      </c>
    </row>
    <row r="9" spans="2:8" s="2" customFormat="1" ht="23.25" customHeight="1" x14ac:dyDescent="0.2">
      <c r="B9" s="70" t="s">
        <v>34</v>
      </c>
      <c r="C9" s="71"/>
      <c r="D9" s="72" t="s">
        <v>6</v>
      </c>
      <c r="E9" s="73" t="s">
        <v>33</v>
      </c>
      <c r="F9" s="74">
        <f>SUM(F8)</f>
        <v>120622</v>
      </c>
      <c r="G9" s="74">
        <f>SUM(G8)</f>
        <v>120622</v>
      </c>
      <c r="H9" s="62">
        <f t="shared" si="0"/>
        <v>100</v>
      </c>
    </row>
    <row r="10" spans="2:8" ht="25.5" x14ac:dyDescent="0.2">
      <c r="B10" s="75">
        <v>852</v>
      </c>
      <c r="C10" s="76">
        <v>85213</v>
      </c>
      <c r="D10" s="76">
        <v>4130</v>
      </c>
      <c r="E10" s="69" t="s">
        <v>28</v>
      </c>
      <c r="F10" s="77">
        <v>8390</v>
      </c>
      <c r="G10" s="77">
        <v>8386.5499999999993</v>
      </c>
      <c r="H10" s="62">
        <f t="shared" ref="H10:H28" si="1">(G10/F10)*100</f>
        <v>99.958879618593556</v>
      </c>
    </row>
    <row r="11" spans="2:8" ht="68.25" customHeight="1" x14ac:dyDescent="0.2">
      <c r="B11" s="78"/>
      <c r="C11" s="79">
        <v>85213</v>
      </c>
      <c r="D11" s="79" t="s">
        <v>5</v>
      </c>
      <c r="E11" s="80" t="s">
        <v>29</v>
      </c>
      <c r="F11" s="81">
        <f>SUM(F10)</f>
        <v>8390</v>
      </c>
      <c r="G11" s="81">
        <f>SUM(G10)</f>
        <v>8386.5499999999993</v>
      </c>
      <c r="H11" s="62">
        <f t="shared" si="1"/>
        <v>99.958879618593556</v>
      </c>
    </row>
    <row r="12" spans="2:8" ht="20.25" customHeight="1" x14ac:dyDescent="0.2">
      <c r="B12" s="75">
        <v>852</v>
      </c>
      <c r="C12" s="76">
        <v>85214</v>
      </c>
      <c r="D12" s="76">
        <v>3110</v>
      </c>
      <c r="E12" s="69" t="s">
        <v>27</v>
      </c>
      <c r="F12" s="77">
        <v>18000</v>
      </c>
      <c r="G12" s="77">
        <v>18000</v>
      </c>
      <c r="H12" s="62">
        <f t="shared" si="1"/>
        <v>100</v>
      </c>
    </row>
    <row r="13" spans="2:8" ht="39.75" customHeight="1" x14ac:dyDescent="0.2">
      <c r="B13" s="78"/>
      <c r="C13" s="79">
        <v>85214</v>
      </c>
      <c r="D13" s="79" t="s">
        <v>5</v>
      </c>
      <c r="E13" s="80" t="s">
        <v>13</v>
      </c>
      <c r="F13" s="81">
        <f>SUM(F12:F12)</f>
        <v>18000</v>
      </c>
      <c r="G13" s="81">
        <f>SUM(G12:G12)</f>
        <v>18000</v>
      </c>
      <c r="H13" s="62">
        <f t="shared" si="1"/>
        <v>100</v>
      </c>
    </row>
    <row r="14" spans="2:8" ht="21" customHeight="1" x14ac:dyDescent="0.2">
      <c r="B14" s="82">
        <v>852</v>
      </c>
      <c r="C14" s="83">
        <v>85216</v>
      </c>
      <c r="D14" s="83">
        <v>3110</v>
      </c>
      <c r="E14" s="69" t="s">
        <v>27</v>
      </c>
      <c r="F14" s="84">
        <v>112797</v>
      </c>
      <c r="G14" s="84">
        <v>112797</v>
      </c>
      <c r="H14" s="85">
        <f t="shared" si="1"/>
        <v>100</v>
      </c>
    </row>
    <row r="15" spans="2:8" ht="20.25" customHeight="1" x14ac:dyDescent="0.2">
      <c r="B15" s="78"/>
      <c r="C15" s="79">
        <v>85216</v>
      </c>
      <c r="D15" s="79" t="s">
        <v>5</v>
      </c>
      <c r="E15" s="80" t="s">
        <v>20</v>
      </c>
      <c r="F15" s="81">
        <f>SUM(F14:F14)</f>
        <v>112797</v>
      </c>
      <c r="G15" s="81">
        <f>SUM(G14:G14)</f>
        <v>112797</v>
      </c>
      <c r="H15" s="62">
        <f t="shared" si="1"/>
        <v>100</v>
      </c>
    </row>
    <row r="16" spans="2:8" ht="27" customHeight="1" x14ac:dyDescent="0.2">
      <c r="B16" s="75">
        <v>852</v>
      </c>
      <c r="C16" s="76">
        <v>85219</v>
      </c>
      <c r="D16" s="76">
        <v>4010</v>
      </c>
      <c r="E16" s="69" t="s">
        <v>25</v>
      </c>
      <c r="F16" s="77">
        <v>45295</v>
      </c>
      <c r="G16" s="77">
        <v>45294.37</v>
      </c>
      <c r="H16" s="62">
        <f t="shared" si="1"/>
        <v>99.998609118004197</v>
      </c>
    </row>
    <row r="17" spans="2:9" ht="27" customHeight="1" x14ac:dyDescent="0.2">
      <c r="B17" s="75"/>
      <c r="C17" s="76"/>
      <c r="D17" s="76">
        <v>4040</v>
      </c>
      <c r="E17" s="69" t="s">
        <v>26</v>
      </c>
      <c r="F17" s="77">
        <v>5800</v>
      </c>
      <c r="G17" s="77">
        <v>5800</v>
      </c>
      <c r="H17" s="62">
        <f t="shared" si="1"/>
        <v>100</v>
      </c>
    </row>
    <row r="18" spans="2:9" ht="27" customHeight="1" x14ac:dyDescent="0.2">
      <c r="B18" s="75"/>
      <c r="C18" s="76"/>
      <c r="D18" s="76">
        <v>4110</v>
      </c>
      <c r="E18" s="69" t="s">
        <v>23</v>
      </c>
      <c r="F18" s="77">
        <v>8400</v>
      </c>
      <c r="G18" s="77">
        <v>8400</v>
      </c>
      <c r="H18" s="62">
        <f t="shared" si="1"/>
        <v>100</v>
      </c>
    </row>
    <row r="19" spans="2:9" ht="27" customHeight="1" x14ac:dyDescent="0.2">
      <c r="B19" s="75"/>
      <c r="C19" s="76"/>
      <c r="D19" s="76">
        <v>4120</v>
      </c>
      <c r="E19" s="69" t="s">
        <v>24</v>
      </c>
      <c r="F19" s="77">
        <v>1100</v>
      </c>
      <c r="G19" s="77">
        <v>1100</v>
      </c>
      <c r="H19" s="62">
        <f t="shared" ref="H19" si="2">(G19/F19)*100</f>
        <v>100</v>
      </c>
    </row>
    <row r="20" spans="2:9" ht="24.75" customHeight="1" x14ac:dyDescent="0.2">
      <c r="B20" s="78"/>
      <c r="C20" s="79">
        <v>85219</v>
      </c>
      <c r="D20" s="79" t="s">
        <v>5</v>
      </c>
      <c r="E20" s="80" t="s">
        <v>15</v>
      </c>
      <c r="F20" s="81">
        <f>SUM(F16:F19)</f>
        <v>60595</v>
      </c>
      <c r="G20" s="81">
        <f>SUM(G16:G19)</f>
        <v>60594.37</v>
      </c>
      <c r="H20" s="62">
        <f t="shared" si="1"/>
        <v>99.998960310256621</v>
      </c>
      <c r="I20" s="34"/>
    </row>
    <row r="21" spans="2:9" ht="24.75" customHeight="1" x14ac:dyDescent="0.2">
      <c r="B21" s="75">
        <v>852</v>
      </c>
      <c r="C21" s="76">
        <v>85230</v>
      </c>
      <c r="D21" s="76">
        <v>3110</v>
      </c>
      <c r="E21" s="69" t="s">
        <v>27</v>
      </c>
      <c r="F21" s="77">
        <v>13340</v>
      </c>
      <c r="G21" s="77">
        <v>13100</v>
      </c>
      <c r="H21" s="62">
        <f t="shared" ref="H21:H22" si="3">(G21/F21)*100</f>
        <v>98.200899550224889</v>
      </c>
      <c r="I21" s="34"/>
    </row>
    <row r="22" spans="2:9" ht="24.75" customHeight="1" x14ac:dyDescent="0.2">
      <c r="B22" s="75"/>
      <c r="C22" s="79">
        <v>85230</v>
      </c>
      <c r="D22" s="79" t="s">
        <v>5</v>
      </c>
      <c r="E22" s="80" t="s">
        <v>37</v>
      </c>
      <c r="F22" s="77">
        <f>SUM(F21)</f>
        <v>13340</v>
      </c>
      <c r="G22" s="77">
        <f>SUM(G21)</f>
        <v>13100</v>
      </c>
      <c r="H22" s="62">
        <f t="shared" si="3"/>
        <v>98.200899550224889</v>
      </c>
      <c r="I22" s="34"/>
    </row>
    <row r="23" spans="2:9" ht="21" customHeight="1" x14ac:dyDescent="0.2">
      <c r="B23" s="86">
        <v>852</v>
      </c>
      <c r="C23" s="87"/>
      <c r="D23" s="87" t="s">
        <v>6</v>
      </c>
      <c r="E23" s="88" t="s">
        <v>30</v>
      </c>
      <c r="F23" s="89">
        <f>SUM(F11,F13,F15,F20,F22)</f>
        <v>213122</v>
      </c>
      <c r="G23" s="89">
        <f>SUM(G11,G13,G15,G20,G22)</f>
        <v>212877.91999999998</v>
      </c>
      <c r="H23" s="62">
        <f t="shared" si="1"/>
        <v>99.885474047728522</v>
      </c>
    </row>
    <row r="24" spans="2:9" ht="19.5" customHeight="1" x14ac:dyDescent="0.2">
      <c r="B24" s="75">
        <v>854</v>
      </c>
      <c r="C24" s="76">
        <v>85415</v>
      </c>
      <c r="D24" s="76">
        <v>3240</v>
      </c>
      <c r="E24" s="69" t="s">
        <v>31</v>
      </c>
      <c r="F24" s="84">
        <v>204748</v>
      </c>
      <c r="G24" s="77">
        <v>167356.93</v>
      </c>
      <c r="H24" s="62">
        <f t="shared" si="1"/>
        <v>81.738004766835331</v>
      </c>
    </row>
    <row r="25" spans="2:9" ht="25.5" customHeight="1" x14ac:dyDescent="0.2">
      <c r="B25" s="75"/>
      <c r="C25" s="76"/>
      <c r="D25" s="76">
        <v>3260</v>
      </c>
      <c r="E25" s="60" t="s">
        <v>36</v>
      </c>
      <c r="F25" s="84">
        <v>558</v>
      </c>
      <c r="G25" s="77">
        <v>558</v>
      </c>
      <c r="H25" s="62">
        <f t="shared" si="1"/>
        <v>100</v>
      </c>
    </row>
    <row r="26" spans="2:9" ht="24.75" customHeight="1" x14ac:dyDescent="0.2">
      <c r="B26" s="78"/>
      <c r="C26" s="79">
        <v>85415</v>
      </c>
      <c r="D26" s="79" t="s">
        <v>5</v>
      </c>
      <c r="E26" s="80" t="s">
        <v>17</v>
      </c>
      <c r="F26" s="81">
        <f>SUM(F24:F25)</f>
        <v>205306</v>
      </c>
      <c r="G26" s="81">
        <f>SUM(G24:G25)</f>
        <v>167914.93</v>
      </c>
      <c r="H26" s="62">
        <f t="shared" si="1"/>
        <v>81.787638938949655</v>
      </c>
    </row>
    <row r="27" spans="2:9" ht="25.5" customHeight="1" x14ac:dyDescent="0.2">
      <c r="B27" s="86">
        <v>854</v>
      </c>
      <c r="C27" s="87"/>
      <c r="D27" s="87" t="s">
        <v>6</v>
      </c>
      <c r="E27" s="88" t="s">
        <v>18</v>
      </c>
      <c r="F27" s="89">
        <f>SUM(F26)</f>
        <v>205306</v>
      </c>
      <c r="G27" s="89">
        <f>SUM(G26)</f>
        <v>167914.93</v>
      </c>
      <c r="H27" s="62">
        <f t="shared" si="1"/>
        <v>81.787638938949655</v>
      </c>
    </row>
    <row r="28" spans="2:9" ht="25.5" customHeight="1" x14ac:dyDescent="0.2">
      <c r="B28" s="75"/>
      <c r="C28" s="76"/>
      <c r="D28" s="76"/>
      <c r="E28" s="93" t="s">
        <v>6</v>
      </c>
      <c r="F28" s="90">
        <f>SUM(F9,F23,F27)</f>
        <v>539050</v>
      </c>
      <c r="G28" s="90">
        <f>SUM(G9,G23,G27)</f>
        <v>501414.85</v>
      </c>
      <c r="H28" s="91">
        <f t="shared" si="1"/>
        <v>93.018245060755021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1"/>
  <sheetViews>
    <sheetView topLeftCell="A9" workbookViewId="0">
      <selection activeCell="B1" sqref="B1:H21"/>
    </sheetView>
  </sheetViews>
  <sheetFormatPr defaultRowHeight="12.75" x14ac:dyDescent="0.2"/>
  <cols>
    <col min="1" max="1" width="3.85546875" customWidth="1"/>
    <col min="2" max="2" width="4.85546875" style="23" customWidth="1"/>
    <col min="3" max="3" width="8.28515625" style="23" customWidth="1"/>
    <col min="4" max="4" width="8" style="23" customWidth="1"/>
    <col min="5" max="5" width="31.85546875" style="28" customWidth="1"/>
    <col min="6" max="6" width="10.7109375" style="23" customWidth="1"/>
    <col min="7" max="7" width="12" style="23" customWidth="1"/>
    <col min="8" max="8" width="7.140625" style="23" customWidth="1"/>
  </cols>
  <sheetData>
    <row r="1" spans="2:8" x14ac:dyDescent="0.2">
      <c r="B1" s="94" t="s">
        <v>40</v>
      </c>
      <c r="C1" s="95"/>
      <c r="D1" s="95"/>
      <c r="E1" s="95"/>
      <c r="F1" s="95"/>
      <c r="G1" s="95"/>
      <c r="H1" s="95"/>
    </row>
    <row r="2" spans="2:8" ht="13.5" thickBot="1" x14ac:dyDescent="0.25">
      <c r="B2" s="3"/>
      <c r="C2" s="3"/>
      <c r="D2" s="3"/>
      <c r="E2" s="24"/>
      <c r="F2" s="3"/>
      <c r="G2" s="3"/>
      <c r="H2" s="3"/>
    </row>
    <row r="3" spans="2:8" ht="35.25" customHeight="1" thickBot="1" x14ac:dyDescent="0.25">
      <c r="B3" s="4" t="s">
        <v>0</v>
      </c>
      <c r="C3" s="5" t="s">
        <v>1</v>
      </c>
      <c r="D3" s="6" t="s">
        <v>2</v>
      </c>
      <c r="E3" s="6"/>
      <c r="F3" s="5" t="s">
        <v>3</v>
      </c>
      <c r="G3" s="6" t="s">
        <v>4</v>
      </c>
      <c r="H3" s="51" t="s">
        <v>7</v>
      </c>
    </row>
    <row r="4" spans="2:8" s="34" customFormat="1" ht="38.25" x14ac:dyDescent="0.2">
      <c r="B4" s="33">
        <v>801</v>
      </c>
      <c r="C4" s="45">
        <v>80103</v>
      </c>
      <c r="D4" s="45">
        <v>2030</v>
      </c>
      <c r="E4" s="27" t="s">
        <v>9</v>
      </c>
      <c r="F4" s="32">
        <v>120622</v>
      </c>
      <c r="G4" s="32">
        <v>120622</v>
      </c>
      <c r="H4" s="46">
        <f t="shared" ref="H4:H6" si="0">(G4/F4)*100</f>
        <v>100</v>
      </c>
    </row>
    <row r="5" spans="2:8" s="1" customFormat="1" ht="27" customHeight="1" x14ac:dyDescent="0.2">
      <c r="B5" s="38"/>
      <c r="C5" s="44">
        <v>80103</v>
      </c>
      <c r="D5" s="44" t="s">
        <v>5</v>
      </c>
      <c r="E5" s="39" t="s">
        <v>32</v>
      </c>
      <c r="F5" s="40">
        <f>SUM(F4)</f>
        <v>120622</v>
      </c>
      <c r="G5" s="40">
        <f>SUM(G4)</f>
        <v>120622</v>
      </c>
      <c r="H5" s="43">
        <f t="shared" si="0"/>
        <v>100</v>
      </c>
    </row>
    <row r="6" spans="2:8" s="2" customFormat="1" ht="20.25" customHeight="1" x14ac:dyDescent="0.2">
      <c r="B6" s="41">
        <v>801</v>
      </c>
      <c r="C6" s="97" t="s">
        <v>6</v>
      </c>
      <c r="D6" s="98"/>
      <c r="E6" s="42" t="s">
        <v>33</v>
      </c>
      <c r="F6" s="37">
        <f>SUM(F5)</f>
        <v>120622</v>
      </c>
      <c r="G6" s="37">
        <f>SUM(G5)</f>
        <v>120622</v>
      </c>
      <c r="H6" s="46">
        <f t="shared" si="0"/>
        <v>100</v>
      </c>
    </row>
    <row r="7" spans="2:8" ht="38.25" x14ac:dyDescent="0.2">
      <c r="B7" s="17">
        <v>852</v>
      </c>
      <c r="C7" s="18">
        <v>85213</v>
      </c>
      <c r="D7" s="19" t="s">
        <v>8</v>
      </c>
      <c r="E7" s="27" t="s">
        <v>9</v>
      </c>
      <c r="F7" s="9">
        <v>8390</v>
      </c>
      <c r="G7" s="9">
        <v>8386.5499999999993</v>
      </c>
      <c r="H7" s="46">
        <f t="shared" ref="H7:H16" si="1">(G7/F7)*100</f>
        <v>99.958879618593556</v>
      </c>
    </row>
    <row r="8" spans="2:8" s="1" customFormat="1" ht="89.25" x14ac:dyDescent="0.2">
      <c r="B8" s="15"/>
      <c r="C8" s="7" t="s">
        <v>10</v>
      </c>
      <c r="D8" s="7" t="s">
        <v>5</v>
      </c>
      <c r="E8" s="25" t="s">
        <v>11</v>
      </c>
      <c r="F8" s="8">
        <f>SUM(F7:F7)</f>
        <v>8390</v>
      </c>
      <c r="G8" s="8">
        <f>SUM(G7:G7)</f>
        <v>8386.5499999999993</v>
      </c>
      <c r="H8" s="47">
        <f t="shared" si="1"/>
        <v>99.958879618593556</v>
      </c>
    </row>
    <row r="9" spans="2:8" ht="38.25" x14ac:dyDescent="0.2">
      <c r="B9" s="17">
        <v>852</v>
      </c>
      <c r="C9" s="18">
        <v>85214</v>
      </c>
      <c r="D9" s="19" t="s">
        <v>8</v>
      </c>
      <c r="E9" s="27" t="s">
        <v>9</v>
      </c>
      <c r="F9" s="9">
        <v>18000</v>
      </c>
      <c r="G9" s="9">
        <v>18000</v>
      </c>
      <c r="H9" s="46">
        <f>(G9/F9)*100</f>
        <v>100</v>
      </c>
    </row>
    <row r="10" spans="2:8" s="1" customFormat="1" ht="38.25" x14ac:dyDescent="0.2">
      <c r="B10" s="15"/>
      <c r="C10" s="7" t="s">
        <v>12</v>
      </c>
      <c r="D10" s="7" t="s">
        <v>5</v>
      </c>
      <c r="E10" s="25" t="s">
        <v>13</v>
      </c>
      <c r="F10" s="8">
        <f>SUM(F9:F9)</f>
        <v>18000</v>
      </c>
      <c r="G10" s="8">
        <f>SUM(G9:G9)</f>
        <v>18000</v>
      </c>
      <c r="H10" s="47">
        <f t="shared" si="1"/>
        <v>100</v>
      </c>
    </row>
    <row r="11" spans="2:8" s="34" customFormat="1" ht="37.5" customHeight="1" x14ac:dyDescent="0.2">
      <c r="B11" s="33">
        <v>852</v>
      </c>
      <c r="C11" s="30" t="s">
        <v>19</v>
      </c>
      <c r="D11" s="30" t="s">
        <v>8</v>
      </c>
      <c r="E11" s="31" t="s">
        <v>9</v>
      </c>
      <c r="F11" s="32">
        <v>112797</v>
      </c>
      <c r="G11" s="32">
        <v>112797</v>
      </c>
      <c r="H11" s="36">
        <f t="shared" si="1"/>
        <v>100</v>
      </c>
    </row>
    <row r="12" spans="2:8" s="1" customFormat="1" ht="24.75" customHeight="1" x14ac:dyDescent="0.2">
      <c r="B12" s="15"/>
      <c r="C12" s="7" t="s">
        <v>19</v>
      </c>
      <c r="D12" s="7" t="s">
        <v>5</v>
      </c>
      <c r="E12" s="25" t="s">
        <v>20</v>
      </c>
      <c r="F12" s="8">
        <f>SUM(F11:F11)</f>
        <v>112797</v>
      </c>
      <c r="G12" s="8">
        <f>SUM(G11:G11)</f>
        <v>112797</v>
      </c>
      <c r="H12" s="47">
        <f t="shared" si="1"/>
        <v>100</v>
      </c>
    </row>
    <row r="13" spans="2:8" ht="38.25" x14ac:dyDescent="0.2">
      <c r="B13" s="17">
        <v>852</v>
      </c>
      <c r="C13" s="18">
        <v>85219</v>
      </c>
      <c r="D13" s="19" t="s">
        <v>8</v>
      </c>
      <c r="E13" s="27" t="s">
        <v>9</v>
      </c>
      <c r="F13" s="9">
        <v>60595</v>
      </c>
      <c r="G13" s="9">
        <v>60594.37</v>
      </c>
      <c r="H13" s="46">
        <f t="shared" si="1"/>
        <v>99.998960310256621</v>
      </c>
    </row>
    <row r="14" spans="2:8" s="1" customFormat="1" ht="30" customHeight="1" x14ac:dyDescent="0.2">
      <c r="B14" s="15"/>
      <c r="C14" s="7" t="s">
        <v>14</v>
      </c>
      <c r="D14" s="7" t="s">
        <v>5</v>
      </c>
      <c r="E14" s="25" t="s">
        <v>15</v>
      </c>
      <c r="F14" s="8">
        <f>SUM(F13:F13)</f>
        <v>60595</v>
      </c>
      <c r="G14" s="8">
        <f>SUM(G13:G13)</f>
        <v>60594.37</v>
      </c>
      <c r="H14" s="47">
        <f t="shared" si="1"/>
        <v>99.998960310256621</v>
      </c>
    </row>
    <row r="15" spans="2:8" s="1" customFormat="1" ht="44.25" customHeight="1" x14ac:dyDescent="0.2">
      <c r="B15" s="17">
        <v>852</v>
      </c>
      <c r="C15" s="18">
        <v>85230</v>
      </c>
      <c r="D15" s="19" t="s">
        <v>8</v>
      </c>
      <c r="E15" s="27" t="s">
        <v>9</v>
      </c>
      <c r="F15" s="9">
        <v>13340</v>
      </c>
      <c r="G15" s="9">
        <v>13100</v>
      </c>
      <c r="H15" s="46">
        <f t="shared" si="1"/>
        <v>98.200899550224889</v>
      </c>
    </row>
    <row r="16" spans="2:8" s="1" customFormat="1" ht="30" customHeight="1" x14ac:dyDescent="0.2">
      <c r="B16" s="15"/>
      <c r="C16" s="7" t="s">
        <v>38</v>
      </c>
      <c r="D16" s="7" t="s">
        <v>5</v>
      </c>
      <c r="E16" s="25" t="s">
        <v>37</v>
      </c>
      <c r="F16" s="8">
        <f>SUM(F15:F15)</f>
        <v>13340</v>
      </c>
      <c r="G16" s="8">
        <f>SUM(G15:G15)</f>
        <v>13100</v>
      </c>
      <c r="H16" s="47">
        <f t="shared" si="1"/>
        <v>98.200899550224889</v>
      </c>
    </row>
    <row r="17" spans="2:8" s="2" customFormat="1" ht="22.5" customHeight="1" x14ac:dyDescent="0.2">
      <c r="B17" s="16">
        <v>852</v>
      </c>
      <c r="C17" s="96" t="s">
        <v>6</v>
      </c>
      <c r="D17" s="96"/>
      <c r="E17" s="26" t="s">
        <v>39</v>
      </c>
      <c r="F17" s="10">
        <f>SUM(F8,F10,F12,F14,F16)</f>
        <v>213122</v>
      </c>
      <c r="G17" s="10">
        <f>SUM(G8,G10,G12,G14,G16)</f>
        <v>212877.91999999998</v>
      </c>
      <c r="H17" s="48">
        <f t="shared" ref="H17:H21" si="2">(G17/F17)*100</f>
        <v>99.885474047728522</v>
      </c>
    </row>
    <row r="18" spans="2:8" ht="38.25" x14ac:dyDescent="0.2">
      <c r="B18" s="12">
        <v>854</v>
      </c>
      <c r="C18" s="13">
        <v>85415</v>
      </c>
      <c r="D18" s="14" t="s">
        <v>8</v>
      </c>
      <c r="E18" s="27" t="s">
        <v>9</v>
      </c>
      <c r="F18" s="11">
        <v>205306</v>
      </c>
      <c r="G18" s="11">
        <v>167914.93</v>
      </c>
      <c r="H18" s="49">
        <f t="shared" si="2"/>
        <v>81.787638938949655</v>
      </c>
    </row>
    <row r="19" spans="2:8" s="1" customFormat="1" ht="22.5" customHeight="1" x14ac:dyDescent="0.2">
      <c r="B19" s="15"/>
      <c r="C19" s="7" t="s">
        <v>16</v>
      </c>
      <c r="D19" s="7" t="s">
        <v>5</v>
      </c>
      <c r="E19" s="25" t="s">
        <v>17</v>
      </c>
      <c r="F19" s="8">
        <f>SUM(F18)</f>
        <v>205306</v>
      </c>
      <c r="G19" s="8">
        <f>SUM(G18)</f>
        <v>167914.93</v>
      </c>
      <c r="H19" s="47">
        <f t="shared" si="2"/>
        <v>81.787638938949655</v>
      </c>
    </row>
    <row r="20" spans="2:8" s="2" customFormat="1" ht="22.5" customHeight="1" x14ac:dyDescent="0.2">
      <c r="B20" s="16">
        <v>854</v>
      </c>
      <c r="C20" s="96" t="s">
        <v>6</v>
      </c>
      <c r="D20" s="96"/>
      <c r="E20" s="26" t="s">
        <v>18</v>
      </c>
      <c r="F20" s="10">
        <f>SUM(F19)</f>
        <v>205306</v>
      </c>
      <c r="G20" s="10">
        <f>SUM(G19)</f>
        <v>167914.93</v>
      </c>
      <c r="H20" s="49">
        <f t="shared" si="2"/>
        <v>81.787638938949655</v>
      </c>
    </row>
    <row r="21" spans="2:8" ht="29.25" customHeight="1" thickBot="1" x14ac:dyDescent="0.25">
      <c r="B21" s="20"/>
      <c r="C21" s="21"/>
      <c r="D21" s="22"/>
      <c r="E21" s="92" t="s">
        <v>6</v>
      </c>
      <c r="F21" s="29">
        <f>SUM(F6,F17,F20)</f>
        <v>539050</v>
      </c>
      <c r="G21" s="29">
        <f>SUM(G6,G17,G20)</f>
        <v>501414.85</v>
      </c>
      <c r="H21" s="50">
        <f t="shared" si="2"/>
        <v>93.018245060755021</v>
      </c>
    </row>
  </sheetData>
  <mergeCells count="4">
    <mergeCell ref="B1:H1"/>
    <mergeCell ref="C17:D17"/>
    <mergeCell ref="C20:D20"/>
    <mergeCell ref="C6:D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Wydatki</vt:lpstr>
      <vt:lpstr>Dochody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2022-03-15T09:28:15Z</cp:lastPrinted>
  <dcterms:created xsi:type="dcterms:W3CDTF">2010-03-05T13:33:40Z</dcterms:created>
  <dcterms:modified xsi:type="dcterms:W3CDTF">2022-03-15T09:28:20Z</dcterms:modified>
</cp:coreProperties>
</file>