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4FF7546D-535C-4B55-AB85-8858F2940DC1}" xr6:coauthVersionLast="47" xr6:coauthVersionMax="47" xr10:uidLastSave="{00000000-0000-0000-0000-000000000000}"/>
  <bookViews>
    <workbookView xWindow="2340" yWindow="300" windowWidth="22920" windowHeight="15300" xr2:uid="{00000000-000D-0000-FFFF-FFFF00000000}"/>
  </bookViews>
  <sheets>
    <sheet name="Wydatki" sheetId="2" r:id="rId1"/>
    <sheet name="Dochod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F15" i="1"/>
  <c r="G10" i="1"/>
  <c r="G11" i="1" s="1"/>
  <c r="F10" i="1"/>
  <c r="F11" i="1" s="1"/>
  <c r="H9" i="1"/>
  <c r="G16" i="2"/>
  <c r="G17" i="2" s="1"/>
  <c r="F16" i="2"/>
  <c r="F17" i="2" s="1"/>
  <c r="H15" i="2"/>
  <c r="G13" i="2"/>
  <c r="F13" i="2"/>
  <c r="F14" i="2" s="1"/>
  <c r="H12" i="2"/>
  <c r="G10" i="2"/>
  <c r="G11" i="2" s="1"/>
  <c r="F10" i="2"/>
  <c r="F11" i="2" s="1"/>
  <c r="H9" i="2"/>
  <c r="H12" i="1"/>
  <c r="H6" i="1"/>
  <c r="G13" i="1"/>
  <c r="G14" i="1" s="1"/>
  <c r="F13" i="1"/>
  <c r="F14" i="1" s="1"/>
  <c r="G7" i="1"/>
  <c r="G8" i="1" s="1"/>
  <c r="F7" i="1"/>
  <c r="F8" i="1" s="1"/>
  <c r="F4" i="1"/>
  <c r="F5" i="1" s="1"/>
  <c r="G7" i="2"/>
  <c r="G8" i="2" s="1"/>
  <c r="F7" i="2"/>
  <c r="F8" i="2" s="1"/>
  <c r="H6" i="2"/>
  <c r="G4" i="1"/>
  <c r="G5" i="1" s="1"/>
  <c r="G15" i="1" s="1"/>
  <c r="H3" i="1"/>
  <c r="H10" i="1" l="1"/>
  <c r="H11" i="1"/>
  <c r="H13" i="2"/>
  <c r="H14" i="1"/>
  <c r="G14" i="2"/>
  <c r="H7" i="1"/>
  <c r="H11" i="2"/>
  <c r="H14" i="2"/>
  <c r="H17" i="2"/>
  <c r="H10" i="2"/>
  <c r="H16" i="2"/>
  <c r="H8" i="1"/>
  <c r="H13" i="1"/>
  <c r="H8" i="2"/>
  <c r="H7" i="2"/>
  <c r="H4" i="1"/>
  <c r="H5" i="1"/>
  <c r="H18" i="2" l="1"/>
  <c r="H15" i="1"/>
</calcChain>
</file>

<file path=xl/sharedStrings.xml><?xml version="1.0" encoding="utf-8"?>
<sst xmlns="http://schemas.openxmlformats.org/spreadsheetml/2006/main" count="95" uniqueCount="43">
  <si>
    <t>Dział</t>
  </si>
  <si>
    <t>Rozdział</t>
  </si>
  <si>
    <t>Paragraf</t>
  </si>
  <si>
    <t>Plan</t>
  </si>
  <si>
    <t xml:space="preserve">Dochody wykonane </t>
  </si>
  <si>
    <t>Razem</t>
  </si>
  <si>
    <t>Ogółem</t>
  </si>
  <si>
    <t>%wyko-nania</t>
  </si>
  <si>
    <t>Wydatki wykonane</t>
  </si>
  <si>
    <t>% wykonania</t>
  </si>
  <si>
    <t>wydatki inwestycyjne jednostek budżetowych</t>
  </si>
  <si>
    <t>6630</t>
  </si>
  <si>
    <t>dotacje celowe otrzymane z  samorządu województwa na  inwestycje i zakupy inwestycyjne realizowane na podstawie porozumień między jednostkami samorządu terytorialnego</t>
  </si>
  <si>
    <t>600</t>
  </si>
  <si>
    <t>Transport i łączność</t>
  </si>
  <si>
    <t>Transport i łaczność</t>
  </si>
  <si>
    <t>754</t>
  </si>
  <si>
    <t>75412</t>
  </si>
  <si>
    <t>2710</t>
  </si>
  <si>
    <t>921</t>
  </si>
  <si>
    <t>92109</t>
  </si>
  <si>
    <t>6300</t>
  </si>
  <si>
    <t>Ochotnicze straże pożarne</t>
  </si>
  <si>
    <t>Bezpieczeństwo publiczne i ochrona przeciwpożarowa</t>
  </si>
  <si>
    <t>Kultura i ochrona dziedzictwa narodowego</t>
  </si>
  <si>
    <t>Domy i ośrodki kultury, świetlice i kluby</t>
  </si>
  <si>
    <t>dotacja celowa otrzymana  tytułu pomocy finansowej udzielanej  między jednostkami samorządu terytorialnego na dofinansowanie własnych zadań bieżących</t>
  </si>
  <si>
    <t>dotacja celowa otrzymana  tytułu pomocy finansowej udzielanej  między jednostkami samorządu terytorialnego na dofinansowanie własnych zadań inwestycyjnych i zakupów inwestycyjnych</t>
  </si>
  <si>
    <t>4270</t>
  </si>
  <si>
    <t>zakup usług remontowych</t>
  </si>
  <si>
    <t>4300</t>
  </si>
  <si>
    <t>zakup usług pozostałych</t>
  </si>
  <si>
    <t>DOCHODY  Z  DOTACJI NA ZADANIA REALIZOWANE NA PODSTAWIE POROZUMIEŃ               ZA  2021 ROK</t>
  </si>
  <si>
    <t>60017</t>
  </si>
  <si>
    <t>Drogi wewnętrzne</t>
  </si>
  <si>
    <t>801</t>
  </si>
  <si>
    <t>80195</t>
  </si>
  <si>
    <t>2020</t>
  </si>
  <si>
    <t>dotacja celowa otrzymana   z budżetu państwa na zadania  bieżące realizowane przez gminę na podstawie porozumień z organami administracji rządowej</t>
  </si>
  <si>
    <t>Pozostała działalność</t>
  </si>
  <si>
    <t>Oświata i wychowanie</t>
  </si>
  <si>
    <t>WYDATKI  Z  DOTACJI NA ZADANIA REALIZOWANE NA PODSTAWIE POROZUMIEŃ          ZA  2021 ROK</t>
  </si>
  <si>
    <t>6050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</si>
</sst>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7" fillId="0" borderId="4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4" fontId="3" fillId="0" borderId="4" xfId="0" applyNumberFormat="1" applyFont="1" applyBorder="1"/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right"/>
    </xf>
    <xf numFmtId="4" fontId="0" fillId="0" borderId="5" xfId="0" applyNumberForma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4" fontId="8" fillId="0" borderId="5" xfId="0" applyNumberFormat="1" applyFont="1" applyBorder="1"/>
    <xf numFmtId="49" fontId="0" fillId="0" borderId="8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wrapText="1"/>
    </xf>
    <xf numFmtId="4" fontId="0" fillId="0" borderId="6" xfId="0" applyNumberFormat="1" applyBorder="1"/>
    <xf numFmtId="4" fontId="0" fillId="0" borderId="9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49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49" fontId="7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workbookViewId="0">
      <selection activeCell="I7" sqref="I7"/>
    </sheetView>
  </sheetViews>
  <sheetFormatPr defaultRowHeight="12.75" x14ac:dyDescent="0.2"/>
  <cols>
    <col min="1" max="1" width="5" customWidth="1"/>
    <col min="2" max="2" width="5.42578125" customWidth="1"/>
    <col min="3" max="3" width="8.42578125" customWidth="1"/>
    <col min="4" max="4" width="8" customWidth="1"/>
    <col min="5" max="5" width="23.5703125" customWidth="1"/>
    <col min="6" max="6" width="10.140625" customWidth="1"/>
    <col min="7" max="7" width="12" customWidth="1"/>
    <col min="8" max="8" width="7.42578125" customWidth="1"/>
  </cols>
  <sheetData>
    <row r="2" spans="2:8" ht="31.5" customHeight="1" x14ac:dyDescent="0.2">
      <c r="B2" s="62" t="s">
        <v>41</v>
      </c>
      <c r="C2" s="62"/>
      <c r="D2" s="62"/>
      <c r="E2" s="62"/>
      <c r="F2" s="62"/>
      <c r="G2" s="62"/>
      <c r="H2" s="62"/>
    </row>
    <row r="3" spans="2:8" x14ac:dyDescent="0.2">
      <c r="E3" s="10"/>
    </row>
    <row r="4" spans="2:8" ht="13.5" thickBot="1" x14ac:dyDescent="0.25">
      <c r="E4" s="10"/>
    </row>
    <row r="5" spans="2:8" ht="45.75" customHeight="1" thickBot="1" x14ac:dyDescent="0.25">
      <c r="B5" s="41" t="s">
        <v>0</v>
      </c>
      <c r="C5" s="42" t="s">
        <v>1</v>
      </c>
      <c r="D5" s="43" t="s">
        <v>2</v>
      </c>
      <c r="E5" s="44"/>
      <c r="F5" s="43" t="s">
        <v>3</v>
      </c>
      <c r="G5" s="44" t="s">
        <v>8</v>
      </c>
      <c r="H5" s="45" t="s">
        <v>9</v>
      </c>
    </row>
    <row r="6" spans="2:8" ht="32.25" customHeight="1" x14ac:dyDescent="0.2">
      <c r="B6" s="35" t="s">
        <v>13</v>
      </c>
      <c r="C6" s="36" t="s">
        <v>33</v>
      </c>
      <c r="D6" s="37">
        <v>6050</v>
      </c>
      <c r="E6" s="38" t="s">
        <v>10</v>
      </c>
      <c r="F6" s="39">
        <v>120000</v>
      </c>
      <c r="G6" s="39">
        <v>120000</v>
      </c>
      <c r="H6" s="40">
        <f>(G6/F6)*100</f>
        <v>100</v>
      </c>
    </row>
    <row r="7" spans="2:8" ht="31.5" customHeight="1" x14ac:dyDescent="0.2">
      <c r="B7" s="11"/>
      <c r="C7" s="13" t="s">
        <v>33</v>
      </c>
      <c r="D7" s="14" t="s">
        <v>5</v>
      </c>
      <c r="E7" s="49" t="s">
        <v>34</v>
      </c>
      <c r="F7" s="9">
        <f>SUM(F6:F6)</f>
        <v>120000</v>
      </c>
      <c r="G7" s="9">
        <f>SUM(G6:G6)</f>
        <v>120000</v>
      </c>
      <c r="H7" s="12">
        <f>(G7/F7)*100</f>
        <v>100</v>
      </c>
    </row>
    <row r="8" spans="2:8" ht="24.75" customHeight="1" x14ac:dyDescent="0.2">
      <c r="B8" s="50" t="s">
        <v>13</v>
      </c>
      <c r="C8" s="61" t="s">
        <v>6</v>
      </c>
      <c r="D8" s="61"/>
      <c r="E8" s="51" t="s">
        <v>15</v>
      </c>
      <c r="F8" s="6">
        <f>SUM(F7)</f>
        <v>120000</v>
      </c>
      <c r="G8" s="6">
        <f>SUM(G7)</f>
        <v>120000</v>
      </c>
      <c r="H8" s="34">
        <f t="shared" ref="H8" si="0">(G8/F8)*100</f>
        <v>100</v>
      </c>
    </row>
    <row r="9" spans="2:8" ht="23.25" customHeight="1" x14ac:dyDescent="0.2">
      <c r="B9" s="52" t="s">
        <v>16</v>
      </c>
      <c r="C9" s="53" t="s">
        <v>17</v>
      </c>
      <c r="D9" s="53" t="s">
        <v>28</v>
      </c>
      <c r="E9" s="54" t="s">
        <v>29</v>
      </c>
      <c r="F9" s="55">
        <v>35000</v>
      </c>
      <c r="G9" s="55">
        <v>34999.99</v>
      </c>
      <c r="H9" s="56">
        <f t="shared" ref="H9:H18" si="1">(G9/F9)*100</f>
        <v>99.999971428571428</v>
      </c>
    </row>
    <row r="10" spans="2:8" ht="25.5" x14ac:dyDescent="0.2">
      <c r="B10" s="57"/>
      <c r="C10" s="46" t="s">
        <v>17</v>
      </c>
      <c r="D10" s="46" t="s">
        <v>5</v>
      </c>
      <c r="E10" s="47" t="s">
        <v>22</v>
      </c>
      <c r="F10" s="58">
        <f>SUM(F9)</f>
        <v>35000</v>
      </c>
      <c r="G10" s="58">
        <f>SUM(G9)</f>
        <v>34999.99</v>
      </c>
      <c r="H10" s="59">
        <f t="shared" si="1"/>
        <v>99.999971428571428</v>
      </c>
    </row>
    <row r="11" spans="2:8" ht="38.25" x14ac:dyDescent="0.2">
      <c r="B11" s="48" t="s">
        <v>16</v>
      </c>
      <c r="C11" s="63" t="s">
        <v>6</v>
      </c>
      <c r="D11" s="63"/>
      <c r="E11" s="15" t="s">
        <v>23</v>
      </c>
      <c r="F11" s="60">
        <f>SUM(F10)</f>
        <v>35000</v>
      </c>
      <c r="G11" s="60">
        <f>SUM(G10)</f>
        <v>34999.99</v>
      </c>
      <c r="H11" s="21">
        <f t="shared" si="1"/>
        <v>99.999971428571428</v>
      </c>
    </row>
    <row r="12" spans="2:8" ht="21" customHeight="1" x14ac:dyDescent="0.2">
      <c r="B12" s="52" t="s">
        <v>35</v>
      </c>
      <c r="C12" s="53" t="s">
        <v>36</v>
      </c>
      <c r="D12" s="53" t="s">
        <v>30</v>
      </c>
      <c r="E12" s="54" t="s">
        <v>31</v>
      </c>
      <c r="F12" s="55">
        <v>21280</v>
      </c>
      <c r="G12" s="55">
        <v>21280</v>
      </c>
      <c r="H12" s="56">
        <f t="shared" si="1"/>
        <v>100</v>
      </c>
    </row>
    <row r="13" spans="2:8" x14ac:dyDescent="0.2">
      <c r="B13" s="57"/>
      <c r="C13" s="46" t="s">
        <v>36</v>
      </c>
      <c r="D13" s="46" t="s">
        <v>5</v>
      </c>
      <c r="E13" s="47" t="s">
        <v>39</v>
      </c>
      <c r="F13" s="58">
        <f>SUM(F12)</f>
        <v>21280</v>
      </c>
      <c r="G13" s="58">
        <f>SUM(G12)</f>
        <v>21280</v>
      </c>
      <c r="H13" s="59">
        <f t="shared" si="1"/>
        <v>100</v>
      </c>
    </row>
    <row r="14" spans="2:8" x14ac:dyDescent="0.2">
      <c r="B14" s="48" t="s">
        <v>35</v>
      </c>
      <c r="C14" s="64" t="s">
        <v>6</v>
      </c>
      <c r="D14" s="64"/>
      <c r="E14" s="15" t="s">
        <v>40</v>
      </c>
      <c r="F14" s="60">
        <f>SUM(F13)</f>
        <v>21280</v>
      </c>
      <c r="G14" s="60">
        <f>SUM(G13)</f>
        <v>21280</v>
      </c>
      <c r="H14" s="21">
        <f t="shared" si="1"/>
        <v>100</v>
      </c>
    </row>
    <row r="15" spans="2:8" ht="22.5" customHeight="1" x14ac:dyDescent="0.2">
      <c r="B15" s="52" t="s">
        <v>19</v>
      </c>
      <c r="C15" s="53" t="s">
        <v>20</v>
      </c>
      <c r="D15" s="53" t="s">
        <v>42</v>
      </c>
      <c r="E15" s="38" t="s">
        <v>10</v>
      </c>
      <c r="F15" s="55">
        <v>10000</v>
      </c>
      <c r="G15" s="55">
        <v>9994.84</v>
      </c>
      <c r="H15" s="56">
        <f t="shared" si="1"/>
        <v>99.948400000000007</v>
      </c>
    </row>
    <row r="16" spans="2:8" ht="25.5" x14ac:dyDescent="0.2">
      <c r="B16" s="57"/>
      <c r="C16" s="46" t="s">
        <v>20</v>
      </c>
      <c r="D16" s="46" t="s">
        <v>5</v>
      </c>
      <c r="E16" s="47" t="s">
        <v>25</v>
      </c>
      <c r="F16" s="58">
        <f>SUM(F15)</f>
        <v>10000</v>
      </c>
      <c r="G16" s="58">
        <f>SUM(G15)</f>
        <v>9994.84</v>
      </c>
      <c r="H16" s="59">
        <f t="shared" si="1"/>
        <v>99.948400000000007</v>
      </c>
    </row>
    <row r="17" spans="2:8" ht="39" thickBot="1" x14ac:dyDescent="0.25">
      <c r="B17" s="48" t="s">
        <v>19</v>
      </c>
      <c r="C17" s="64" t="s">
        <v>6</v>
      </c>
      <c r="D17" s="64"/>
      <c r="E17" s="15" t="s">
        <v>24</v>
      </c>
      <c r="F17" s="60">
        <f>SUM(F16)</f>
        <v>10000</v>
      </c>
      <c r="G17" s="60">
        <f>SUM(G16)</f>
        <v>9994.84</v>
      </c>
      <c r="H17" s="21">
        <f t="shared" si="1"/>
        <v>99.948400000000007</v>
      </c>
    </row>
    <row r="18" spans="2:8" ht="21.75" customHeight="1" thickBot="1" x14ac:dyDescent="0.25">
      <c r="B18" s="22"/>
      <c r="C18" s="23"/>
      <c r="D18" s="24"/>
      <c r="E18" s="25" t="s">
        <v>6</v>
      </c>
      <c r="F18" s="26">
        <f>SUM(F8,F11,F14,F17)</f>
        <v>186280</v>
      </c>
      <c r="G18" s="26">
        <f>SUM(G8,G11,G14,G17)</f>
        <v>186274.83</v>
      </c>
      <c r="H18" s="27">
        <f t="shared" si="1"/>
        <v>99.997224608116809</v>
      </c>
    </row>
  </sheetData>
  <mergeCells count="5">
    <mergeCell ref="C8:D8"/>
    <mergeCell ref="B2:H2"/>
    <mergeCell ref="C11:D11"/>
    <mergeCell ref="C14:D14"/>
    <mergeCell ref="C17:D1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5"/>
  <sheetViews>
    <sheetView topLeftCell="A4" workbookViewId="0">
      <selection activeCell="F11" sqref="F11"/>
    </sheetView>
  </sheetViews>
  <sheetFormatPr defaultRowHeight="12.75" x14ac:dyDescent="0.2"/>
  <cols>
    <col min="1" max="1" width="4.28515625" customWidth="1"/>
    <col min="2" max="2" width="5.7109375" style="7" customWidth="1"/>
    <col min="3" max="3" width="8.140625" style="7" customWidth="1"/>
    <col min="4" max="4" width="7.85546875" style="7" customWidth="1"/>
    <col min="5" max="5" width="31.85546875" style="8" customWidth="1"/>
    <col min="6" max="6" width="11.28515625" style="7" customWidth="1"/>
    <col min="7" max="7" width="10.5703125" style="7" customWidth="1"/>
    <col min="8" max="8" width="7.140625" style="7" customWidth="1"/>
  </cols>
  <sheetData>
    <row r="1" spans="2:8" ht="49.5" customHeight="1" thickBot="1" x14ac:dyDescent="0.25">
      <c r="B1" s="62" t="s">
        <v>32</v>
      </c>
      <c r="C1" s="62"/>
      <c r="D1" s="62"/>
      <c r="E1" s="62"/>
      <c r="F1" s="62"/>
      <c r="G1" s="62"/>
      <c r="H1" s="62"/>
    </row>
    <row r="2" spans="2:8" ht="31.5" customHeight="1" thickBot="1" x14ac:dyDescent="0.25">
      <c r="B2" s="3" t="s">
        <v>0</v>
      </c>
      <c r="C2" s="4" t="s">
        <v>1</v>
      </c>
      <c r="D2" s="5" t="s">
        <v>2</v>
      </c>
      <c r="E2" s="5"/>
      <c r="F2" s="4" t="s">
        <v>3</v>
      </c>
      <c r="G2" s="5" t="s">
        <v>4</v>
      </c>
      <c r="H2" s="33" t="s">
        <v>7</v>
      </c>
    </row>
    <row r="3" spans="2:8" ht="80.25" customHeight="1" x14ac:dyDescent="0.2">
      <c r="B3" s="28" t="s">
        <v>13</v>
      </c>
      <c r="C3" s="29" t="s">
        <v>33</v>
      </c>
      <c r="D3" s="29" t="s">
        <v>11</v>
      </c>
      <c r="E3" s="30" t="s">
        <v>12</v>
      </c>
      <c r="F3" s="31">
        <v>120000</v>
      </c>
      <c r="G3" s="31">
        <v>120000</v>
      </c>
      <c r="H3" s="32">
        <f t="shared" ref="H3:H14" si="0">(G3/F3)*100</f>
        <v>100</v>
      </c>
    </row>
    <row r="4" spans="2:8" s="1" customFormat="1" ht="19.5" customHeight="1" x14ac:dyDescent="0.2">
      <c r="B4" s="18"/>
      <c r="C4" s="46" t="s">
        <v>33</v>
      </c>
      <c r="D4" s="19" t="s">
        <v>5</v>
      </c>
      <c r="E4" s="47" t="s">
        <v>34</v>
      </c>
      <c r="F4" s="16">
        <f>SUM(F3:F3)</f>
        <v>120000</v>
      </c>
      <c r="G4" s="16">
        <f>SUM(G3:G3)</f>
        <v>120000</v>
      </c>
      <c r="H4" s="20">
        <f t="shared" si="0"/>
        <v>100</v>
      </c>
    </row>
    <row r="5" spans="2:8" s="2" customFormat="1" ht="18.75" customHeight="1" x14ac:dyDescent="0.2">
      <c r="B5" s="48" t="s">
        <v>13</v>
      </c>
      <c r="C5" s="63" t="s">
        <v>6</v>
      </c>
      <c r="D5" s="63"/>
      <c r="E5" s="15" t="s">
        <v>14</v>
      </c>
      <c r="F5" s="17">
        <f>SUM(F4)</f>
        <v>120000</v>
      </c>
      <c r="G5" s="17">
        <f>SUM(G4)</f>
        <v>120000</v>
      </c>
      <c r="H5" s="21">
        <f t="shared" si="0"/>
        <v>100</v>
      </c>
    </row>
    <row r="6" spans="2:8" s="2" customFormat="1" ht="71.25" customHeight="1" x14ac:dyDescent="0.2">
      <c r="B6" s="52" t="s">
        <v>16</v>
      </c>
      <c r="C6" s="53" t="s">
        <v>17</v>
      </c>
      <c r="D6" s="53" t="s">
        <v>18</v>
      </c>
      <c r="E6" s="54" t="s">
        <v>26</v>
      </c>
      <c r="F6" s="55">
        <v>35000</v>
      </c>
      <c r="G6" s="55">
        <v>34999.99</v>
      </c>
      <c r="H6" s="56">
        <f t="shared" si="0"/>
        <v>99.999971428571428</v>
      </c>
    </row>
    <row r="7" spans="2:8" s="2" customFormat="1" ht="18.75" customHeight="1" x14ac:dyDescent="0.2">
      <c r="B7" s="57"/>
      <c r="C7" s="46" t="s">
        <v>17</v>
      </c>
      <c r="D7" s="46" t="s">
        <v>5</v>
      </c>
      <c r="E7" s="47" t="s">
        <v>22</v>
      </c>
      <c r="F7" s="58">
        <f>SUM(F6)</f>
        <v>35000</v>
      </c>
      <c r="G7" s="58">
        <f>SUM(G6)</f>
        <v>34999.99</v>
      </c>
      <c r="H7" s="59">
        <f t="shared" si="0"/>
        <v>99.999971428571428</v>
      </c>
    </row>
    <row r="8" spans="2:8" s="2" customFormat="1" ht="33.75" customHeight="1" x14ac:dyDescent="0.2">
      <c r="B8" s="48" t="s">
        <v>16</v>
      </c>
      <c r="C8" s="63" t="s">
        <v>6</v>
      </c>
      <c r="D8" s="63"/>
      <c r="E8" s="15" t="s">
        <v>23</v>
      </c>
      <c r="F8" s="60">
        <f>SUM(F7)</f>
        <v>35000</v>
      </c>
      <c r="G8" s="60">
        <f>SUM(G7)</f>
        <v>34999.99</v>
      </c>
      <c r="H8" s="21">
        <f t="shared" si="0"/>
        <v>99.999971428571428</v>
      </c>
    </row>
    <row r="9" spans="2:8" s="2" customFormat="1" ht="77.25" customHeight="1" x14ac:dyDescent="0.2">
      <c r="B9" s="52" t="s">
        <v>35</v>
      </c>
      <c r="C9" s="53" t="s">
        <v>36</v>
      </c>
      <c r="D9" s="53" t="s">
        <v>37</v>
      </c>
      <c r="E9" s="54" t="s">
        <v>38</v>
      </c>
      <c r="F9" s="55">
        <v>21280</v>
      </c>
      <c r="G9" s="55">
        <v>21280</v>
      </c>
      <c r="H9" s="56">
        <f t="shared" ref="H9:H11" si="1">(G9/F9)*100</f>
        <v>100</v>
      </c>
    </row>
    <row r="10" spans="2:8" s="2" customFormat="1" ht="33.75" customHeight="1" x14ac:dyDescent="0.2">
      <c r="B10" s="57"/>
      <c r="C10" s="46" t="s">
        <v>36</v>
      </c>
      <c r="D10" s="46" t="s">
        <v>5</v>
      </c>
      <c r="E10" s="47" t="s">
        <v>39</v>
      </c>
      <c r="F10" s="58">
        <f>SUM(F9)</f>
        <v>21280</v>
      </c>
      <c r="G10" s="58">
        <f>SUM(G9)</f>
        <v>21280</v>
      </c>
      <c r="H10" s="59">
        <f t="shared" si="1"/>
        <v>100</v>
      </c>
    </row>
    <row r="11" spans="2:8" s="2" customFormat="1" ht="33.75" customHeight="1" x14ac:dyDescent="0.2">
      <c r="B11" s="48" t="s">
        <v>35</v>
      </c>
      <c r="C11" s="63" t="s">
        <v>6</v>
      </c>
      <c r="D11" s="63"/>
      <c r="E11" s="15" t="s">
        <v>40</v>
      </c>
      <c r="F11" s="60">
        <f>SUM(F10)</f>
        <v>21280</v>
      </c>
      <c r="G11" s="60">
        <f>SUM(G10)</f>
        <v>21280</v>
      </c>
      <c r="H11" s="21">
        <f t="shared" si="1"/>
        <v>100</v>
      </c>
    </row>
    <row r="12" spans="2:8" s="2" customFormat="1" ht="87" customHeight="1" x14ac:dyDescent="0.2">
      <c r="B12" s="52" t="s">
        <v>19</v>
      </c>
      <c r="C12" s="53" t="s">
        <v>20</v>
      </c>
      <c r="D12" s="53" t="s">
        <v>21</v>
      </c>
      <c r="E12" s="54" t="s">
        <v>27</v>
      </c>
      <c r="F12" s="55">
        <v>10000</v>
      </c>
      <c r="G12" s="55">
        <v>9994.84</v>
      </c>
      <c r="H12" s="56">
        <f t="shared" si="0"/>
        <v>99.948400000000007</v>
      </c>
    </row>
    <row r="13" spans="2:8" s="2" customFormat="1" ht="31.5" customHeight="1" x14ac:dyDescent="0.2">
      <c r="B13" s="57"/>
      <c r="C13" s="46" t="s">
        <v>20</v>
      </c>
      <c r="D13" s="46" t="s">
        <v>5</v>
      </c>
      <c r="E13" s="47" t="s">
        <v>25</v>
      </c>
      <c r="F13" s="58">
        <f>SUM(F12)</f>
        <v>10000</v>
      </c>
      <c r="G13" s="58">
        <f>SUM(G12)</f>
        <v>9994.84</v>
      </c>
      <c r="H13" s="59">
        <f t="shared" si="0"/>
        <v>99.948400000000007</v>
      </c>
    </row>
    <row r="14" spans="2:8" s="2" customFormat="1" ht="28.5" customHeight="1" thickBot="1" x14ac:dyDescent="0.25">
      <c r="B14" s="48" t="s">
        <v>19</v>
      </c>
      <c r="C14" s="64" t="s">
        <v>6</v>
      </c>
      <c r="D14" s="64"/>
      <c r="E14" s="15" t="s">
        <v>24</v>
      </c>
      <c r="F14" s="60">
        <f>SUM(F13)</f>
        <v>10000</v>
      </c>
      <c r="G14" s="60">
        <f>SUM(G13)</f>
        <v>9994.84</v>
      </c>
      <c r="H14" s="21">
        <f t="shared" si="0"/>
        <v>99.948400000000007</v>
      </c>
    </row>
    <row r="15" spans="2:8" ht="24" customHeight="1" thickBot="1" x14ac:dyDescent="0.25">
      <c r="B15" s="22"/>
      <c r="C15" s="23"/>
      <c r="D15" s="24"/>
      <c r="E15" s="25" t="s">
        <v>6</v>
      </c>
      <c r="F15" s="26">
        <f>SUM(F5,F8,F11,F14)</f>
        <v>186280</v>
      </c>
      <c r="G15" s="26">
        <f>SUM(G5,G8,G11,G14)</f>
        <v>186274.83</v>
      </c>
      <c r="H15" s="27">
        <f t="shared" ref="H15" si="2">(G15/F15)*100</f>
        <v>99.997224608116809</v>
      </c>
    </row>
  </sheetData>
  <mergeCells count="5">
    <mergeCell ref="C5:D5"/>
    <mergeCell ref="B1:H1"/>
    <mergeCell ref="C8:D8"/>
    <mergeCell ref="C14:D14"/>
    <mergeCell ref="C11:D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</vt:lpstr>
      <vt:lpstr>Dochody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2022-03-15T11:35:16Z</cp:lastPrinted>
  <dcterms:created xsi:type="dcterms:W3CDTF">2010-03-05T13:33:40Z</dcterms:created>
  <dcterms:modified xsi:type="dcterms:W3CDTF">2022-03-15T11:35:36Z</dcterms:modified>
</cp:coreProperties>
</file>